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913" activeTab="0"/>
  </bookViews>
  <sheets>
    <sheet name="Poder Legislativo" sheetId="1" r:id="rId1"/>
    <sheet name="Presidencia de la Republica" sheetId="2" r:id="rId2"/>
    <sheet name="Poder Judicial" sheetId="3" r:id="rId3"/>
    <sheet name="Gobernacion" sheetId="4" r:id="rId4"/>
    <sheet name="Relaciones Exteriores" sheetId="5" r:id="rId5"/>
    <sheet name="SHCP" sheetId="6" r:id="rId6"/>
    <sheet name="Defensa Nacional" sheetId="7" r:id="rId7"/>
    <sheet name="SAGARPA" sheetId="8" r:id="rId8"/>
    <sheet name="Comun. Transportes" sheetId="9" r:id="rId9"/>
    <sheet name="Economia" sheetId="10" r:id="rId10"/>
    <sheet name="Educacion Publica" sheetId="11" r:id="rId11"/>
    <sheet name="Salud" sheetId="12" r:id="rId12"/>
    <sheet name="Marina" sheetId="13" r:id="rId13"/>
    <sheet name="Trabajo y Prevision Social" sheetId="14" r:id="rId14"/>
    <sheet name="Reforma agraria" sheetId="15" r:id="rId15"/>
    <sheet name="SEMARNART" sheetId="16" r:id="rId16"/>
    <sheet name="PGR" sheetId="17" r:id="rId17"/>
    <sheet name="Energia" sheetId="18" r:id="rId18"/>
    <sheet name="Desarrollo Social" sheetId="19" r:id="rId19"/>
    <sheet name="Turismo" sheetId="20" r:id="rId20"/>
    <sheet name="IFE" sheetId="21" r:id="rId21"/>
    <sheet name="Funcion Publica" sheetId="22" r:id="rId22"/>
    <sheet name="Tribunales Agrarios" sheetId="23" r:id="rId23"/>
    <sheet name="Tribunal federal de Justicia" sheetId="24" r:id="rId24"/>
    <sheet name="CNDH" sheetId="25" r:id="rId25"/>
    <sheet name="Seguridad Publica" sheetId="26" r:id="rId26"/>
    <sheet name="Consejeria Juridica" sheetId="27" r:id="rId27"/>
    <sheet name="Conacyt" sheetId="28" r:id="rId28"/>
  </sheets>
  <definedNames/>
  <calcPr fullCalcOnLoad="1"/>
</workbook>
</file>

<file path=xl/sharedStrings.xml><?xml version="1.0" encoding="utf-8"?>
<sst xmlns="http://schemas.openxmlformats.org/spreadsheetml/2006/main" count="1814" uniqueCount="1209">
  <si>
    <t xml:space="preserve">Subsecretaría de Prevención y Participación Ciudadana </t>
  </si>
  <si>
    <t xml:space="preserve">Coordinación General de Participación Ciudadana y Derechos Humanos </t>
  </si>
  <si>
    <t xml:space="preserve">Dirección General de Registro y Supervisión a Empresas y Servicios de Seguridad Privada </t>
  </si>
  <si>
    <t xml:space="preserve">Dirección General de Administración y Formación de Recursos Humanos </t>
  </si>
  <si>
    <t>Dirección General de Obras Públicas y Servicios</t>
  </si>
  <si>
    <t xml:space="preserve">Dirección General de Evaluación, Transparencia y Mejora Regulatoria </t>
  </si>
  <si>
    <t xml:space="preserve">Unidad de Transparencia, Innovación y Calidad </t>
  </si>
  <si>
    <t>Dirección General de Innovación y Calidad</t>
  </si>
  <si>
    <t xml:space="preserve">Consejo de Menores </t>
  </si>
  <si>
    <t xml:space="preserve">Policía Federal Preventiva </t>
  </si>
  <si>
    <t>Prevención y Readaptación Social</t>
  </si>
  <si>
    <t xml:space="preserve">Secretariado Ejecutivo del Sistema Nacional de Seguridad Pública </t>
  </si>
  <si>
    <t xml:space="preserve">Dirección General de Control, Seguimiento y Evaluación de Gestión </t>
  </si>
  <si>
    <t xml:space="preserve">Consejería Jurídica del Ejecutivo Federal </t>
  </si>
  <si>
    <t xml:space="preserve">Dirección General de Mejora Administrativa y de Innovación Institucional </t>
  </si>
  <si>
    <t xml:space="preserve">90C </t>
  </si>
  <si>
    <t xml:space="preserve">90E </t>
  </si>
  <si>
    <t xml:space="preserve">90G </t>
  </si>
  <si>
    <t xml:space="preserve">CIATEC, A.C. </t>
  </si>
  <si>
    <t xml:space="preserve">90I </t>
  </si>
  <si>
    <t xml:space="preserve">90K </t>
  </si>
  <si>
    <t xml:space="preserve">90M </t>
  </si>
  <si>
    <t xml:space="preserve">90O </t>
  </si>
  <si>
    <t xml:space="preserve">90Q </t>
  </si>
  <si>
    <t xml:space="preserve">90S </t>
  </si>
  <si>
    <t xml:space="preserve">90U </t>
  </si>
  <si>
    <t xml:space="preserve">90W </t>
  </si>
  <si>
    <t xml:space="preserve">90X </t>
  </si>
  <si>
    <t xml:space="preserve">90Y </t>
  </si>
  <si>
    <t xml:space="preserve">91C </t>
  </si>
  <si>
    <t xml:space="preserve">El Colegio de la Frontera Norte, A.C. </t>
  </si>
  <si>
    <t xml:space="preserve">91E </t>
  </si>
  <si>
    <t xml:space="preserve">El Colegio de la Frontera Sur </t>
  </si>
  <si>
    <t xml:space="preserve">91I </t>
  </si>
  <si>
    <t xml:space="preserve">El Colegio de Michoacán, A.C. </t>
  </si>
  <si>
    <t xml:space="preserve">91K </t>
  </si>
  <si>
    <t xml:space="preserve">El Colegio de San Luis, A.C. </t>
  </si>
  <si>
    <t xml:space="preserve">91O </t>
  </si>
  <si>
    <t xml:space="preserve">90A </t>
  </si>
  <si>
    <t xml:space="preserve">Centro de Investigación en Geografía y Geomática "Ing. Jorge L. Tamayo", A.C. </t>
  </si>
  <si>
    <t xml:space="preserve">Centro de Investigación en Matemáticas, A.C. </t>
  </si>
  <si>
    <t xml:space="preserve">Centro de Investigación en Materiales Avanzados, S.C. </t>
  </si>
  <si>
    <t xml:space="preserve">Centro de Investigación y Asistencia en Tecnología y Diseño del Estado de Jalisco, A.C. </t>
  </si>
  <si>
    <t xml:space="preserve">Centro de Investigaciones Biológicas del Noroeste, S.C. </t>
  </si>
  <si>
    <t xml:space="preserve">Centro de Investigación Científica de Yucatán, A.C. </t>
  </si>
  <si>
    <t xml:space="preserve">Centro de Investigaciones y Estudios Superiores en Antropología Social </t>
  </si>
  <si>
    <t xml:space="preserve">Centro de Investigaciones en Química Aplicada </t>
  </si>
  <si>
    <t xml:space="preserve">Centro de Investigaciones en Optica, A.C. </t>
  </si>
  <si>
    <t xml:space="preserve">Consejo Nacional de Ciencia y Tecnología </t>
  </si>
  <si>
    <t xml:space="preserve">CIATEQ, A.C. Centro de Tecnología Avanzada </t>
  </si>
  <si>
    <t>Fondo para el Desarrollo de Recursos Humanos</t>
  </si>
  <si>
    <t xml:space="preserve">Instituto de Ecología, A.C. </t>
  </si>
  <si>
    <t xml:space="preserve">91S </t>
  </si>
  <si>
    <t xml:space="preserve">91U </t>
  </si>
  <si>
    <t xml:space="preserve">91W </t>
  </si>
  <si>
    <t xml:space="preserve">9ZU </t>
  </si>
  <si>
    <t xml:space="preserve">9ZW </t>
  </si>
  <si>
    <t xml:space="preserve">9ZY </t>
  </si>
  <si>
    <t xml:space="preserve">91Q </t>
  </si>
  <si>
    <t xml:space="preserve">Instituto de Investigaciones Doctor José María Luis Mora </t>
  </si>
  <si>
    <t xml:space="preserve">Instituto Nacional de Astrofísica, Optica y Electrónica </t>
  </si>
  <si>
    <t xml:space="preserve">Instituto Potosino de Investigación Científica y Tecnológica, A.C. </t>
  </si>
  <si>
    <t xml:space="preserve">Centro de Ingeniería y Desarrollo Industrial </t>
  </si>
  <si>
    <t xml:space="preserve">Centro de Investigación Científica y de Educación Superior de Ensenada, Baja California </t>
  </si>
  <si>
    <t>Centro de Investigación en Alimentación y Desarrollo, A.C.</t>
  </si>
  <si>
    <t>Secretaria  particular</t>
  </si>
  <si>
    <t>Coordinacion General de Administracion</t>
  </si>
  <si>
    <t>Coordinacion General de Comunicación social</t>
  </si>
  <si>
    <t>Oficina de la Presidencia para las politicas publicas</t>
  </si>
  <si>
    <t>Oficina de la Presidencia para la innovacion gubernamental</t>
  </si>
  <si>
    <t>Estado Mayor Presidencial</t>
  </si>
  <si>
    <t>Coordinacion General de Transporte Aereo Presidencial</t>
  </si>
  <si>
    <t>Consejo de la Judicatura Federal</t>
  </si>
  <si>
    <t>Sala Superior</t>
  </si>
  <si>
    <t>Salas Regionales</t>
  </si>
  <si>
    <t>A00</t>
  </si>
  <si>
    <t>B00</t>
  </si>
  <si>
    <t>C00</t>
  </si>
  <si>
    <t>D00</t>
  </si>
  <si>
    <t>F00</t>
  </si>
  <si>
    <t>G00</t>
  </si>
  <si>
    <t>H00</t>
  </si>
  <si>
    <t>I00</t>
  </si>
  <si>
    <t>K00</t>
  </si>
  <si>
    <t>M00</t>
  </si>
  <si>
    <t>N00</t>
  </si>
  <si>
    <t>Q00</t>
  </si>
  <si>
    <t>E0A</t>
  </si>
  <si>
    <t>SECRETARIA</t>
  </si>
  <si>
    <t>Direccion General de Comunicación social</t>
  </si>
  <si>
    <t>Coordinacion General de Proteccion Civil</t>
  </si>
  <si>
    <t>Direccion General de Proteccion Civil</t>
  </si>
  <si>
    <t>Unidad de Contraloria Interna</t>
  </si>
  <si>
    <t>Direccion General para el Fondo de Desastres  Naturales</t>
  </si>
  <si>
    <t>Subsecretaria de Desarrollo</t>
  </si>
  <si>
    <t>Unidad de Gobierno</t>
  </si>
  <si>
    <t>Unidad para la atencion de Organizaciones Sociales</t>
  </si>
  <si>
    <t>Direccion General De Coordinacion con Entidades Federativas</t>
  </si>
  <si>
    <t>Unidad de Enlace Legislativo</t>
  </si>
  <si>
    <t>Subsecretaria de Enlace Legislativo</t>
  </si>
  <si>
    <t>Direccion General de Estudios Legislativos</t>
  </si>
  <si>
    <t>Direccion General de Informacion Legislativa</t>
  </si>
  <si>
    <t>Subsecretaria de Poblacion, Migracion y Asuntos Religiosos</t>
  </si>
  <si>
    <t>Direccion General del Registro Nacional de Poblacion e Identificacion Personal</t>
  </si>
  <si>
    <t>Direccion General de Asociasiones Religiosas</t>
  </si>
  <si>
    <t>Unidad para el Desarrollo Politico</t>
  </si>
  <si>
    <t>Direccion General de Cultura Democratica y Fomento Civico</t>
  </si>
  <si>
    <t>Subsecretaria de Normatividad de Medios</t>
  </si>
  <si>
    <t>Direccion General de Radio, Television y Cinematografia</t>
  </si>
  <si>
    <t>Direccion General de Normatividad de Comunicación</t>
  </si>
  <si>
    <t>Direccion General de Medios Impresos</t>
  </si>
  <si>
    <t>Oficialia Mayor</t>
  </si>
  <si>
    <t>Direccion General de Recursos Humanos</t>
  </si>
  <si>
    <t>Direccion General de Programacion y Presupuesto</t>
  </si>
  <si>
    <t>Direccion General de Recursos Materiales y Servicios Generales</t>
  </si>
  <si>
    <t>Direccion General de Tecnologias de la Informacion</t>
  </si>
  <si>
    <t>Subsecretaria de Asuntos Juridicos y Derechos Humanos</t>
  </si>
  <si>
    <t xml:space="preserve">Unidad de Asuntos Juridicos </t>
  </si>
  <si>
    <t>Unidad para la Promocion y Defensa de los Derechos Humanos</t>
  </si>
  <si>
    <t>Direccion General de Compilacion y Consulta del Orden Juridico Nacional</t>
  </si>
  <si>
    <t>Intituto Nacional para el Federalismo y el Desarrollo Municipal</t>
  </si>
  <si>
    <t>Archivo General de la Nacion</t>
  </si>
  <si>
    <t xml:space="preserve">Instituto Nacional de Estudios Historicos de la Revolucion Mexicana </t>
  </si>
  <si>
    <t>Comision para Prevenir y Erradicar la Violencia contra las Mujeres en Ciudad Juarez</t>
  </si>
  <si>
    <t>Tribunal Federal de Conciliacion y Juarez</t>
  </si>
  <si>
    <t>Secretaria General del Consejo Nacional de Poblacion</t>
  </si>
  <si>
    <t>Centro Nacional de Prevencion de Desastres</t>
  </si>
  <si>
    <t>Centro de Investigacion y Seguridad Nacional</t>
  </si>
  <si>
    <t>Instituto Nacional de Migracion</t>
  </si>
  <si>
    <t>Secretaria Tecnica de la Comision Calificadora de Publicaciones y Revistas Ilustradas</t>
  </si>
  <si>
    <t xml:space="preserve">Coordinacion General de la Comision Mexicana de Ayuda a Refugiados </t>
  </si>
  <si>
    <t>Centro de Produccion de Programas Informativos y Especiales</t>
  </si>
  <si>
    <t>ENTIDADES APOYADAS</t>
  </si>
  <si>
    <t>Notimex S.A de C.V</t>
  </si>
  <si>
    <t>Consejo Nacional para Prevenir la Discriminacion</t>
  </si>
  <si>
    <t>ORGANOS ADMINISTRATIVOS DESCONCENTRADOS</t>
  </si>
  <si>
    <t>J00</t>
  </si>
  <si>
    <t>Direccion General de Promocion Economica Inernacional</t>
  </si>
  <si>
    <t>Direccion General de Organismos Economicos Regionales y Multilaterales</t>
  </si>
  <si>
    <t>Secretaria</t>
  </si>
  <si>
    <t>Direccion General de Coordinacion Politica</t>
  </si>
  <si>
    <t>Direccion General de Protocolo</t>
  </si>
  <si>
    <t>Direccion General de Comunicación Social</t>
  </si>
  <si>
    <t>Direccion General de Asuntos Culturales</t>
  </si>
  <si>
    <t>Unidad de Coordinacion Juridica e Informacion Documental</t>
  </si>
  <si>
    <t>Consultoria Juridica</t>
  </si>
  <si>
    <t>Subsecretaria para America del Norte</t>
  </si>
  <si>
    <t>Direccion General para America del Norte</t>
  </si>
  <si>
    <t>Direccion General de Proteccion y Asuntos Consulares</t>
  </si>
  <si>
    <t>Subsecretaria para America Latina y el Caribe</t>
  </si>
  <si>
    <t>Direccion General para America Latina y el Caribe</t>
  </si>
  <si>
    <t>Direccion General de Organismos y Mecanismos Regionales Americanos</t>
  </si>
  <si>
    <t>Coordinacion General Plan Puebla-Panama</t>
  </si>
  <si>
    <t>Subsecretaria de Relaciones Exteriores</t>
  </si>
  <si>
    <t>Direccion General para Europa</t>
  </si>
  <si>
    <t>Direccion General para Africa-Pacifico</t>
  </si>
  <si>
    <t>Direccion General para Africa y Medio Oriente</t>
  </si>
  <si>
    <t>Unidad de Relaciones Economicas y Cooperacion Internacional</t>
  </si>
  <si>
    <t>Direccion General de Organismos Economicos Regionales Economicas Bilaterales</t>
  </si>
  <si>
    <t>Direccion General de Cooperacion Tecnica y Cientifica</t>
  </si>
  <si>
    <t>Direccion General del Servicio Exterior y de Personal</t>
  </si>
  <si>
    <t>Direccion General de Delagaciones</t>
  </si>
  <si>
    <t>Direccion General de Programacion Orgnizacion y Presupuesto</t>
  </si>
  <si>
    <t>Direccion General de Bienes Inmuebles y Recursos Materiales</t>
  </si>
  <si>
    <t>Direccion General de Comunicación e Informatica</t>
  </si>
  <si>
    <t>Organo Interno de Control</t>
  </si>
  <si>
    <t>Subsecretaria para asuntos Multilaterales y Derechos Humanos</t>
  </si>
  <si>
    <t>Direccion General para Temas Globales</t>
  </si>
  <si>
    <t>Direccion General para el Sistema de las Naciones Unidas</t>
  </si>
  <si>
    <t>Direccion General de Derechos Humanos y Democracia</t>
  </si>
  <si>
    <t>Seccion Mexicana de la Comision Internacional de Limites y Aguas Mexico-Estados Unidos de America</t>
  </si>
  <si>
    <t>Seccion Mexicana de las Comisiones Internacionales de Limites y Aguas Mexico-Guatemala y Mexico-Belice</t>
  </si>
  <si>
    <t>Instituto Matias Romero</t>
  </si>
  <si>
    <t>Instituto de los Mexicanos en el Exterior</t>
  </si>
  <si>
    <t>Direccion General de Asuntos Juridicos</t>
  </si>
  <si>
    <t>E00</t>
  </si>
  <si>
    <t>AYB</t>
  </si>
  <si>
    <t>G3A</t>
  </si>
  <si>
    <t>GSA</t>
  </si>
  <si>
    <t>HAN</t>
  </si>
  <si>
    <t>HAT</t>
  </si>
  <si>
    <t>HHE</t>
  </si>
  <si>
    <t>HHG</t>
  </si>
  <si>
    <t>HJO</t>
  </si>
  <si>
    <t>HKA</t>
  </si>
  <si>
    <t>Unidad de Inteligencia Financiera</t>
  </si>
  <si>
    <t>Unidad de Comunicación Social y Vocero</t>
  </si>
  <si>
    <t>Unidad de Coordinacion con Entidades Federativas</t>
  </si>
  <si>
    <t>Coordinacion General de Tecnoligias de Informacion y Comunicación</t>
  </si>
  <si>
    <t>Coordinacion General de Calidad y Seguridad de la Informacion</t>
  </si>
  <si>
    <t>Subsecretaria de Hacienda y Credito Publico</t>
  </si>
  <si>
    <t>Unida de Credito Publico</t>
  </si>
  <si>
    <t>Unidad de Planeacion Economica de la Hacienda Publica</t>
  </si>
  <si>
    <t>Direccion General de Banca de Desarrollo</t>
  </si>
  <si>
    <t>Unidad de Banca y Ahorro</t>
  </si>
  <si>
    <t>Direccion General de Seguros y Valores</t>
  </si>
  <si>
    <t>Direccion General de Asuntos Internacionales de Hacienda</t>
  </si>
  <si>
    <t>Subsecretaria de Ingresos</t>
  </si>
  <si>
    <t>Unidad de Legislacion Tributaria</t>
  </si>
  <si>
    <t>Unidad de Politica de Ingresos</t>
  </si>
  <si>
    <t>Subsecretaria de Egresos</t>
  </si>
  <si>
    <t>Unidad de Inversiones</t>
  </si>
  <si>
    <t>Unidad de Politica y Control Presupuestario</t>
  </si>
  <si>
    <t>Unidad de Contabilidad Gubernamental e Informes sobre la Gestion Publica</t>
  </si>
  <si>
    <t>Direccion General de Programacion y Presupuesto "B"</t>
  </si>
  <si>
    <t>Direccion General de Programacion y Presupuesto "A"</t>
  </si>
  <si>
    <t>Direccion General Juridica de Egresos</t>
  </si>
  <si>
    <t>Procuraduria Fiscal de la Federacion</t>
  </si>
  <si>
    <t>Subprocuraduria Fiscal Federal de Legislacion y Consulta</t>
  </si>
  <si>
    <t>Subprocuraduria Fiscal Federal de Amparos</t>
  </si>
  <si>
    <t>Subprocuraduria Fiscal Federal de asuntos Financieros</t>
  </si>
  <si>
    <t>Subprocuraduria Fiscal Federal de Investigaciones</t>
  </si>
  <si>
    <t>Tesoreria de la Federacion</t>
  </si>
  <si>
    <t>Subtesoreria de Operación</t>
  </si>
  <si>
    <t>Subtesoreria de Contabilidad y Control Operativo</t>
  </si>
  <si>
    <t>Unidad de Vigilancia de Fondos y Valores</t>
  </si>
  <si>
    <t>Direccion General de Procediminetos Legales</t>
  </si>
  <si>
    <t>Direcion General de Recursos Financieros</t>
  </si>
  <si>
    <t>Direccion General de Talleres de Impresión de Estampillas y Valores</t>
  </si>
  <si>
    <t>Direccion General de Promocion Cultural, Obra Publica y Acervo Patrimonial</t>
  </si>
  <si>
    <t>Instituto Nacioanal de Estadistica, Geografica e Informatica</t>
  </si>
  <si>
    <t>Comision Nacioanal Bancaria y de Valores</t>
  </si>
  <si>
    <t>Comision Nacional de Seguros y Fianzas</t>
  </si>
  <si>
    <t>Comision Nacional del Sistema de Ahorro para el Retiro</t>
  </si>
  <si>
    <t>Servicio de Administracion Tributaria</t>
  </si>
  <si>
    <t>Comision Nacional para el Desarrollo de los Pueblos Indigenas</t>
  </si>
  <si>
    <t>Agroasemex, S.A.</t>
  </si>
  <si>
    <t>Financiera Rural</t>
  </si>
  <si>
    <t>Fondo de Capitalizacion e Inversion del Sector Rural</t>
  </si>
  <si>
    <t xml:space="preserve">Instituto Federal de Acceso a la Informacion Publica </t>
  </si>
  <si>
    <t>Instituto Nacionl de las Mujeres</t>
  </si>
  <si>
    <t>Banco del Ahorro Nacional y Servicios Financieros, S.N.C.</t>
  </si>
  <si>
    <t>Servicio de Administracion y Enajenacion de Bienes</t>
  </si>
  <si>
    <t>Comision Nacional para la Protecion y Defensa de los Usuarios de Servicios Finacieros</t>
  </si>
  <si>
    <t>Direccion General de Administracion</t>
  </si>
  <si>
    <t>Jefatura del Estado Mayor de la Defensa Nacional</t>
  </si>
  <si>
    <t>Direccion General de Industria Militar</t>
  </si>
  <si>
    <t>Direccion General de Fabricas de Vestuario y Equipo</t>
  </si>
  <si>
    <t>Direccion General de Educacion Militar y Rectoria de la Universidad del Ejercito y Fuerza Aerea</t>
  </si>
  <si>
    <t>Direccion General de Sanidad</t>
  </si>
  <si>
    <t>Direccion General de Ingenieros</t>
  </si>
  <si>
    <t>Comandancia I Region Militar</t>
  </si>
  <si>
    <t>Comandancia II Region Militar</t>
  </si>
  <si>
    <t>Comandancia III Region Militar</t>
  </si>
  <si>
    <t>Comandancia IV Region Militar</t>
  </si>
  <si>
    <t>Comandancia V Region Militar</t>
  </si>
  <si>
    <t>SECROR CENTRAL</t>
  </si>
  <si>
    <t>Comisión Nacional de Bioética</t>
  </si>
  <si>
    <t>Instituto Mexicano del Petróleo</t>
  </si>
  <si>
    <t>Unidad de Desarrollo Regional</t>
  </si>
  <si>
    <t>Coordinación General del Programa Nacional de Apoyo para las Empresas de Solidaridad</t>
  </si>
  <si>
    <t>Laboratorios de Boilógicos y Reactivos de México, S.A. de C.V.</t>
  </si>
  <si>
    <t>ComandanciaV I Region Militar</t>
  </si>
  <si>
    <t>Comandancia VII Region Militar</t>
  </si>
  <si>
    <t>Comandancia VIII Region Militar</t>
  </si>
  <si>
    <t>Comandancia IX Region Militar</t>
  </si>
  <si>
    <t>Comandancia X Region Militar</t>
  </si>
  <si>
    <t>Comandancia XI Region Militar</t>
  </si>
  <si>
    <t xml:space="preserve">Centro de Investigación y Docencia Económicas, A.C. </t>
  </si>
  <si>
    <t xml:space="preserve">Centro de Investigación y Desarrollo Tecnológico en Electroquímica, S.C. </t>
  </si>
  <si>
    <t>H.Camara de Senadores</t>
  </si>
  <si>
    <t>Secretariado Técnico del Consejo Nacional para las Personas con Discapacidad</t>
  </si>
  <si>
    <t>Centro Nacional para la Prevención de Accidentes</t>
  </si>
  <si>
    <t xml:space="preserve">Dirección General de Calidad y Educación en Salud </t>
  </si>
  <si>
    <t xml:space="preserve">Dirección General de Planeación y Desarrollo en Salud </t>
  </si>
  <si>
    <t>M7A</t>
  </si>
  <si>
    <t>Centro Regional de Alta Especialidad de Chiapas</t>
  </si>
  <si>
    <t>NBQ</t>
  </si>
  <si>
    <t>NBR</t>
  </si>
  <si>
    <t>NBS</t>
  </si>
  <si>
    <t xml:space="preserve">Centro Regional de Alta Especialidad del Bajío </t>
  </si>
  <si>
    <t>Centro Regional de Alta Especialidad de Oaxaca</t>
  </si>
  <si>
    <t>Centro Regional de Alta Especialidad de la Península de Yucatán</t>
  </si>
  <si>
    <t>Delegación SEDESOL en el Distrito Federal</t>
  </si>
  <si>
    <t>EZQ</t>
  </si>
  <si>
    <t>Dirección General de Asuntos Jurídicos</t>
  </si>
  <si>
    <t>Direccion General del Acervo Historico Diplomático</t>
  </si>
  <si>
    <t>Notimex, Agencia de Noticias del Estado de México</t>
  </si>
  <si>
    <t>H.Camara de Diputados</t>
  </si>
  <si>
    <t>Comandancia XII Region Militar</t>
  </si>
  <si>
    <t>Comandancia de la Fuerza Aerea Mexicana</t>
  </si>
  <si>
    <t>Presidencia del Supremo Tribunal Militar</t>
  </si>
  <si>
    <t>Procuraduria General de Justicia Militar</t>
  </si>
  <si>
    <t>Direccion General de Informatica</t>
  </si>
  <si>
    <t>A1I</t>
  </si>
  <si>
    <t>I6L</t>
  </si>
  <si>
    <t>I6U</t>
  </si>
  <si>
    <t>I9H</t>
  </si>
  <si>
    <t>IZC</t>
  </si>
  <si>
    <t>IZI</t>
  </si>
  <si>
    <t>JAG</t>
  </si>
  <si>
    <t>Coordinacion General Juridica</t>
  </si>
  <si>
    <t>Coordinacion General de Comunicación Social</t>
  </si>
  <si>
    <t>Coordinacion General de Politica Sectorial</t>
  </si>
  <si>
    <t>Coordinacion General de Delegaciones</t>
  </si>
  <si>
    <t xml:space="preserve">Unidad de Contraloria Interna </t>
  </si>
  <si>
    <t>Coordinacion General de Enlace y Operación</t>
  </si>
  <si>
    <t>Coordinacion General de Ganaderia</t>
  </si>
  <si>
    <t>Delegacion en Aguascalientes</t>
  </si>
  <si>
    <t xml:space="preserve">Delegacion en Baja California </t>
  </si>
  <si>
    <t>Delegacion en Baja California Sur</t>
  </si>
  <si>
    <t>Delegacion en Campeche</t>
  </si>
  <si>
    <t>Delegacion en Coahuila</t>
  </si>
  <si>
    <t>Delegacion en Colima</t>
  </si>
  <si>
    <t>Delegacion en Chiapas</t>
  </si>
  <si>
    <t>Delegacion en Chihuahua</t>
  </si>
  <si>
    <t>Delegacion en el Distrito Federal</t>
  </si>
  <si>
    <t>Delegacion en Durango</t>
  </si>
  <si>
    <t>Delegacion en Guanajuato</t>
  </si>
  <si>
    <t>Delegacion en Guerrero</t>
  </si>
  <si>
    <t>Delegacion en Hidalgo</t>
  </si>
  <si>
    <t>Delegacion en Jalisco</t>
  </si>
  <si>
    <t>Delegacion en el Estado de Mexico</t>
  </si>
  <si>
    <t>Delegacion en Michoacan</t>
  </si>
  <si>
    <t>Delegacion en Morelos</t>
  </si>
  <si>
    <t>Delegacion en Nayarit</t>
  </si>
  <si>
    <t>Delegacion en Nuevo Leon</t>
  </si>
  <si>
    <t>Delegacion en Oaxaca</t>
  </si>
  <si>
    <t>Delegacion en Puebla</t>
  </si>
  <si>
    <t>Delegacion en Quintana Roo</t>
  </si>
  <si>
    <t>Delegacion en San Luis Potosi</t>
  </si>
  <si>
    <t>Delegacion en Sinaloa</t>
  </si>
  <si>
    <t>Delegacion en Sonora</t>
  </si>
  <si>
    <t>Delegacion en Tabasco</t>
  </si>
  <si>
    <t>Delegacion en Tamaulipas</t>
  </si>
  <si>
    <t>Delegacion en Tlaxcala</t>
  </si>
  <si>
    <t>Delegacion en Veracruz</t>
  </si>
  <si>
    <t>Delegacion en Yucatan</t>
  </si>
  <si>
    <t>Delegacion en Zacatecas</t>
  </si>
  <si>
    <t>Delegacion en Queretaro</t>
  </si>
  <si>
    <t>Delegacion en La Region Lagunera</t>
  </si>
  <si>
    <t>Subsecretaria de Fomento a los Agronegocios</t>
  </si>
  <si>
    <t>Direccion General de Administracion de Estudios Agropecuarios y Pesqueros</t>
  </si>
  <si>
    <t>Direccion General de Administracion de Riesgos y Proyectos de Inversion</t>
  </si>
  <si>
    <t>Direccion General de Apoyo al Financiamiento Rural</t>
  </si>
  <si>
    <t>Subsecretaria de Agricultura</t>
  </si>
  <si>
    <t>Direccion General de Fomento a la Agricultura</t>
  </si>
  <si>
    <t>Direccion General de Vinculacion y Desarrollo Tecnologico</t>
  </si>
  <si>
    <t>Subsecretaria de Desarrollo Rural</t>
  </si>
  <si>
    <t>Direccion General de Apoyos para el Desarrollo Rural</t>
  </si>
  <si>
    <t>Direccion General de Programas Regionales y Organización Rural</t>
  </si>
  <si>
    <t>Direccion General de Estudios para el Desarrollo Rural</t>
  </si>
  <si>
    <t xml:space="preserve">Direccion General de Servicios Profesionales para el Desarrollo Rural </t>
  </si>
  <si>
    <t>Direccion General de Eficiencia Financiera y Rendicion de Cuentas</t>
  </si>
  <si>
    <t>Direccion General de Proveeduria y Reconciliacion de Bienes y Servicios</t>
  </si>
  <si>
    <t>Direccion General de Desarrollo Humano y Profesionalizacion</t>
  </si>
  <si>
    <t>Direccion General de Promocion de la Eficiencia y Calidad de los Servicios</t>
  </si>
  <si>
    <t xml:space="preserve">Servicio Nacional de Sanidad, Inocuidad y Calidad Agroalimentaria </t>
  </si>
  <si>
    <t>Servicio Nacional de Inspeccion y Certificacion de Semillas</t>
  </si>
  <si>
    <t>Colegio Superior Agropecuario del Estado de Guerrero</t>
  </si>
  <si>
    <t>Apoyos y Servicios a la Comercializcion Agropecuaria</t>
  </si>
  <si>
    <t>Instituto Nacional de la Pesca</t>
  </si>
  <si>
    <t>Comision Nacional de Acuacultura y Pesca</t>
  </si>
  <si>
    <t>Universidad Autonoma de Chapingo</t>
  </si>
  <si>
    <t>Fideicomiso de Riesgo Compartido</t>
  </si>
  <si>
    <t>Fondo de Empresas Expropiadas del Sector Azucarero</t>
  </si>
  <si>
    <t>Instituto Nacional para el Desarrollo de Capacidades del Sector Rural, A.C.</t>
  </si>
  <si>
    <t>Colegio Postgraduados</t>
  </si>
  <si>
    <t>Comision Nacional de las Zonas Aridas</t>
  </si>
  <si>
    <t>Instituto Nacional de Investigaciones Forestales, Agricolas y Pecuarias</t>
  </si>
  <si>
    <t>Servico de Informacion y Estadistica Agroalimentaria y Pesquera</t>
  </si>
  <si>
    <t>J2P</t>
  </si>
  <si>
    <t>J2V</t>
  </si>
  <si>
    <t>J3C</t>
  </si>
  <si>
    <t>J4V</t>
  </si>
  <si>
    <t>J9E</t>
  </si>
  <si>
    <t>KCZ</t>
  </si>
  <si>
    <t>Unidad de Apoyo al Cambio Estructural</t>
  </si>
  <si>
    <t>Direccion General de Asunto Juridicos</t>
  </si>
  <si>
    <t>Direccion General de Comunicacin Social</t>
  </si>
  <si>
    <t>Coordinacion General del Sistema Nacional e-Mexico</t>
  </si>
  <si>
    <t>Subsecretaria de Infraestructura</t>
  </si>
  <si>
    <t>Unidad de Infraestructura Carretera para el Desarrollo Regional</t>
  </si>
  <si>
    <t>Direccion General de Conservacion de Carreteras</t>
  </si>
  <si>
    <t>Direccion General de Carreteras Federales</t>
  </si>
  <si>
    <t>Direccion General de Servicios Tecnicos</t>
  </si>
  <si>
    <t>Unidad de Autopistas de Cuba</t>
  </si>
  <si>
    <t>Subsecretaria de Transporte</t>
  </si>
  <si>
    <t>Direccion General de Aeronautica Civil</t>
  </si>
  <si>
    <t>Direccion General de Tarifas, Transporte Ferroviario y Multimodal</t>
  </si>
  <si>
    <t>Direccion General de Autotransporte Federal</t>
  </si>
  <si>
    <t>Direccion General de Proteccion y Medicina Preventiva en el Transporte</t>
  </si>
  <si>
    <t>Subsecretaria de Comunicaciones</t>
  </si>
  <si>
    <t>Direccion General de Sistemas de Radio y Television</t>
  </si>
  <si>
    <t>Direccion General de Politica de Telecomunicaciones</t>
  </si>
  <si>
    <t>Unidad de la Red Federal</t>
  </si>
  <si>
    <t>Coordinacion General de Puertos y Marina Mercante</t>
  </si>
  <si>
    <t xml:space="preserve">Direccion General de Puertos </t>
  </si>
  <si>
    <t>Direccion General de Marina Mercante</t>
  </si>
  <si>
    <t>Direccion General de Capitanias</t>
  </si>
  <si>
    <t>Coordinacion General de Planeacion y Centros S.C.T.</t>
  </si>
  <si>
    <t xml:space="preserve">Direccion General de Evaluacion </t>
  </si>
  <si>
    <t>Centro SCT Aguacalinetes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</si>
  <si>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</si>
  <si>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</si>
  <si>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</si>
  <si>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</si>
  <si>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</si>
  <si>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</si>
  <si>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</si>
  <si>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</si>
  <si>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</si>
  <si>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</si>
  <si>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</si>
  <si>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Jalisco</t>
  </si>
  <si>
    <t>Centro SCT Mexico</t>
  </si>
  <si>
    <t>Centro SCT Michoacan</t>
  </si>
  <si>
    <t>Centro SCT Morelos</t>
  </si>
  <si>
    <t>Centro SCT Nayarit</t>
  </si>
  <si>
    <t>Centro SCT Nuevo Leon</t>
  </si>
  <si>
    <t>Centro SCT Oaxaca</t>
  </si>
  <si>
    <t>Centro SCT Puebla</t>
  </si>
  <si>
    <t>Centro SCT Queretaro</t>
  </si>
  <si>
    <t>Centro SCT Quintana Roo</t>
  </si>
  <si>
    <t>Centro SCT San Luis Potosi</t>
  </si>
  <si>
    <t>Centro SCT Sinaloa</t>
  </si>
  <si>
    <t>Centro SCT Sonora</t>
  </si>
  <si>
    <t>Centro SCT Tabasco</t>
  </si>
  <si>
    <t>Centro SCT Tamaulipas</t>
  </si>
  <si>
    <t>Centro SCT Tlaxcala</t>
  </si>
  <si>
    <t>Centro SCT Veracruz</t>
  </si>
  <si>
    <t>Centro SCT Yucatan</t>
  </si>
  <si>
    <t>Direccion General de Planeacion</t>
  </si>
  <si>
    <t>Centro SCT Zacatecas</t>
  </si>
  <si>
    <t>Direccion General de Programacion, Organización Y Presupuesto</t>
  </si>
  <si>
    <t>Direccion General de Recursoso Materiales</t>
  </si>
  <si>
    <t>Unidad de Informatica</t>
  </si>
  <si>
    <t>Instituto Mexicano del Transporte</t>
  </si>
  <si>
    <t>Servicios a la Navegacion en el Espacio Aereo Mexicano</t>
  </si>
  <si>
    <t>Comision Federal de Telecomunicaciones</t>
  </si>
  <si>
    <t>Administracion Portuaria Integral de Dos Bocas S.A de C.V.</t>
  </si>
  <si>
    <t>Administracion Portuaria Integral de Puerto Madero S.A de C.V.</t>
  </si>
  <si>
    <t>Administracion Portuaria Integral de Guaymas S.A de C.V.</t>
  </si>
  <si>
    <t>J2Z</t>
  </si>
  <si>
    <t>Administracion Portuaria Integral Puerto Vallarta S.A de C.V.</t>
  </si>
  <si>
    <t>Fideicomiso de Formacion y Capacitacion para el Personal de la Marina Mercante Nacional</t>
  </si>
  <si>
    <t>Servicio Postal Mexicano</t>
  </si>
  <si>
    <t>Telecomunicaciones de Mexico</t>
  </si>
  <si>
    <t>K2H</t>
  </si>
  <si>
    <t>LAT</t>
  </si>
  <si>
    <t>LAU</t>
  </si>
  <si>
    <t xml:space="preserve">Secretaria </t>
  </si>
  <si>
    <t>Coordinacion General del Programa Nacional de Financiamiento al Microempresario</t>
  </si>
  <si>
    <t>Unidad de Asuntos Juridicos</t>
  </si>
  <si>
    <t>Secretariado Tecnico de Planeacion, Comunicación y Enlace</t>
  </si>
  <si>
    <t>Coordinacion General de Delegaciones Federales</t>
  </si>
  <si>
    <t>Subdelegacion en Tijuana</t>
  </si>
  <si>
    <t>Subdelegacion en Piedras Negras</t>
  </si>
  <si>
    <t>Subdelegacion en Torreon</t>
  </si>
  <si>
    <t>Subdelegacion en Tapachula</t>
  </si>
  <si>
    <t>Subdelegacion en Ciudad Juarez</t>
  </si>
  <si>
    <t>Subdelegacion en Gomez Palacio</t>
  </si>
  <si>
    <t>Subdelegacion en Celaya</t>
  </si>
  <si>
    <t>Subdelegacion en Chilpancingo</t>
  </si>
  <si>
    <t>Subdelegacion en Cancun</t>
  </si>
  <si>
    <t>Subdelegacion en Ciudad Obregon</t>
  </si>
  <si>
    <t>Subdelegacion en Nogales</t>
  </si>
  <si>
    <t>Subdelegacion en San Luis Rio Colorado</t>
  </si>
  <si>
    <t>Subdelegacion en Matamoros</t>
  </si>
  <si>
    <t>Subdelegacion en Nuevo Laredo</t>
  </si>
  <si>
    <t>Subdelegacion en Reynosa</t>
  </si>
  <si>
    <t>Subdelegacion en Tampico</t>
  </si>
  <si>
    <t>Subdelegacion en Coatzacoalcos</t>
  </si>
  <si>
    <t>Subdelegacion en Poza Rica</t>
  </si>
  <si>
    <t>Subdelegacion en el Puerto de Veracruz</t>
  </si>
  <si>
    <t>Subsecretaria para la Pequeña y Mediana Empresa</t>
  </si>
  <si>
    <t>Direccion General de Capacitacion e InovacionTecnologica</t>
  </si>
  <si>
    <t>Direccion General de Promocion Empresarial</t>
  </si>
  <si>
    <t>Direccion General de Oferta Exportable</t>
  </si>
  <si>
    <t>Subsecretaria de Normatividad, Inversion Extranjera y Practicas Comerciales Internacionales</t>
  </si>
  <si>
    <t>Unidad de Practicas Comerciales Internacionales</t>
  </si>
  <si>
    <t>Direccion General de Normas</t>
  </si>
  <si>
    <t>Direccion General del Registro Nacional de Vehiculos</t>
  </si>
  <si>
    <t>Direccion General de Inversion Extranjera</t>
  </si>
  <si>
    <t>Direccion General de Normatividad Mercantil</t>
  </si>
  <si>
    <t>Subsecretaria de Industria y Comercio</t>
  </si>
  <si>
    <t>Direccion General de Comercio Interior y Economia Digital</t>
  </si>
  <si>
    <t>Direccion General de Industrias Basicas</t>
  </si>
  <si>
    <t>Direccion General de Comercio Exterior</t>
  </si>
  <si>
    <t>Subsecretaria de Negociaciones Comerciales Internacionales</t>
  </si>
  <si>
    <t>Direccion General de Consultoria Juridica de Negociaciones</t>
  </si>
  <si>
    <t>Unidad de Coordinacion de Negociaciones Internacionales</t>
  </si>
  <si>
    <t>Direccion General de Politica Comercial</t>
  </si>
  <si>
    <t>Direccion General de Evaluacion y Seguimiento de Negociaciones</t>
  </si>
  <si>
    <t>Direccion General de Minas</t>
  </si>
  <si>
    <t>Direccion General  de Promocion Minera</t>
  </si>
  <si>
    <t>Direccion General de Mineria</t>
  </si>
  <si>
    <t>Direccion General de Programacion, Organización y Presupuesto</t>
  </si>
  <si>
    <t xml:space="preserve">Comision Federal de Competencia </t>
  </si>
  <si>
    <t>Comision Federal de Mejora Regulatoria</t>
  </si>
  <si>
    <t>Coordinacion General del Programa Nacional de Apoyo para las Empresas de Solidaridad</t>
  </si>
  <si>
    <t>Centro Nacional de Metrologia</t>
  </si>
  <si>
    <t>Procuraduria Federal del Consumidor</t>
  </si>
  <si>
    <t>Servico Geologico Mexicano</t>
  </si>
  <si>
    <t>B01</t>
  </si>
  <si>
    <t>A2M</t>
  </si>
  <si>
    <t>A3Q</t>
  </si>
  <si>
    <t>L3N</t>
  </si>
  <si>
    <t>L3P</t>
  </si>
  <si>
    <t>L4J</t>
  </si>
  <si>
    <t>L5N</t>
  </si>
  <si>
    <t>L5X</t>
  </si>
  <si>
    <t>L6H</t>
  </si>
  <si>
    <t>L6I</t>
  </si>
  <si>
    <t>L6J</t>
  </si>
  <si>
    <t>L6M</t>
  </si>
  <si>
    <t>L6U</t>
  </si>
  <si>
    <t>L6W</t>
  </si>
  <si>
    <t>L8G</t>
  </si>
  <si>
    <t>L8K</t>
  </si>
  <si>
    <t>L8P</t>
  </si>
  <si>
    <t>L9T</t>
  </si>
  <si>
    <t>L9Y</t>
  </si>
  <si>
    <t>MAR</t>
  </si>
  <si>
    <t>MDA</t>
  </si>
  <si>
    <t>MDB</t>
  </si>
  <si>
    <t>MDC</t>
  </si>
  <si>
    <t>MDI</t>
  </si>
  <si>
    <t>MDL</t>
  </si>
  <si>
    <t>MDN</t>
  </si>
  <si>
    <t>MGC</t>
  </si>
  <si>
    <t>MHL</t>
  </si>
  <si>
    <t>Direccion General de Relaciones Internacionales</t>
  </si>
  <si>
    <t>Coordinacion General de Oficinas de Servicios Federales de Apoyo a la Educacion</t>
  </si>
  <si>
    <t>Coordinacion Ejecutiva</t>
  </si>
  <si>
    <t>Coordinacion General de Educacion Intercultural Bilingüe</t>
  </si>
  <si>
    <t>Oficina de Servicios Federales de Apoyo a la Educacion en el Estado  de Aguascalientes</t>
  </si>
  <si>
    <t>Oficina de Servicios Federales de Apoyo a la Educacion en el Estado de Baja California</t>
  </si>
  <si>
    <t>Oficina de Servicios Federales de Apoyo a la Educacion en el Estado de Baja California Sur</t>
  </si>
  <si>
    <t>Oficina de Servicios Federales de Apoyo a la Educacion en el Estado de Campeche</t>
  </si>
  <si>
    <t>Oficina de Servicios Federales de Apoyo a la Educacion en el Estado de Coahuila</t>
  </si>
  <si>
    <t>Oficina de Servicios Federales de Apoyo a la Educacion en el Estado de Colima</t>
  </si>
  <si>
    <t>Oficina de Servicios Federales de Apoyo a la Educacion en el Estado de Chiapas</t>
  </si>
  <si>
    <t>Oficina de Servicios Federales de Apoyo a la Educacion en el Estado de Chihuahua</t>
  </si>
  <si>
    <t>Oficina de Servicios Federales de Apoyo a la Educacion en el Estado de Durango</t>
  </si>
  <si>
    <t>Oficina de Servicios Federales de Apoyo a la Educacion en el Estado de Guanajuato</t>
  </si>
  <si>
    <t>Oficina de Servicios Federales de Apoyo a la Educacion en el Estado de Guerrero</t>
  </si>
  <si>
    <t>Oficina de Servicios Federales de Apoyo a la Educacion en el Estado de Hidalgo</t>
  </si>
  <si>
    <t>Oficina de Servicios Federales de Apoyo a la Educacion en el Estado de Jalisco</t>
  </si>
  <si>
    <t>Oficina de Servicios Federales de Apoyo a la Educacion en el Estado de Mexico</t>
  </si>
  <si>
    <t>Oficina de Servicios Federales de Apoyo a la Educacion en el Estado de Michoacan</t>
  </si>
  <si>
    <t>Oficina de Servicios Federales de Apoyo a la Educacion en el Estado de Morelos</t>
  </si>
  <si>
    <t>Oficina de Servicios Federales de Apoyo a la Educacion en el Estado de Nayarit</t>
  </si>
  <si>
    <t>Oficina de Servicios Federales de Apoyo a la Educacion en el Estado de Nuevo Leon</t>
  </si>
  <si>
    <t>Oficina de Servicios Federales de Apoyo a la Educacion en el Estado de Oaxaca</t>
  </si>
  <si>
    <t>Oficina de Servicios Federales de Apoyo a la Educacion en el Estado de Puebla</t>
  </si>
  <si>
    <t>Oficina de Servicios Federales de Apoyo a la Educacion en el Estado de Queretaro</t>
  </si>
  <si>
    <t>Oficina de Servicios Federales de Apoyo a la Educacion en el Estado de Quintana Roo</t>
  </si>
  <si>
    <t>Oficina de Servicios Federales de Apoyo a la Educacion en el Estado de San Luis Potosi</t>
  </si>
  <si>
    <t>Oficina de Servicios Federales de Apoyo a la Educacion en el Estado de Sinaloa</t>
  </si>
  <si>
    <t>Oficina de Servicios Federales de Apoyo a la Educacion en el Estado de Sonora</t>
  </si>
  <si>
    <t>Oficina de Servicios Federales de Apoyo a la Educacion en el Estado de Tabasco</t>
  </si>
  <si>
    <t>Oficina de Servicios Federales de Apoyo a la Educacion en el Estado de Tamaulipas</t>
  </si>
  <si>
    <t>Oficina de Servicios Federales de Apoyo a la Educacion en el Estado de Tlaxcala</t>
  </si>
  <si>
    <t>Oficina de Servicios Federales de Apoyo a la Educacion en el Estado de Veracruz</t>
  </si>
  <si>
    <t xml:space="preserve">Oficina de Servicios Federales de Apoyo a la Educacion en el Estado de Yucatan </t>
  </si>
  <si>
    <t>Oficina de Servicios Federales de Apoyo a la Educacion en el Estado de Zacatecas</t>
  </si>
  <si>
    <t>Unidad de Planeacion y Evaluacion de Politicas Educativas</t>
  </si>
  <si>
    <t>Direccion General de Planeacion y Programacion</t>
  </si>
  <si>
    <t>Direccion General de Acreditacion, Incorporacion y Revalidacion</t>
  </si>
  <si>
    <t>Direccion General de Evaluacion de Politicas</t>
  </si>
  <si>
    <t>Coordinacion de Organos Desconcentrados y del Sector Paraestatal</t>
  </si>
  <si>
    <t>Coordinacion Nacional de Carrera Magisterial</t>
  </si>
  <si>
    <t>Direccion General de Television Educativa</t>
  </si>
  <si>
    <t>Subsecretaria de Educacion Basica</t>
  </si>
  <si>
    <t>Direccion General de Desarrollo de la Gestion e Inovacion Educativa</t>
  </si>
  <si>
    <t>Direccion Geeneral de Materiales Educativos</t>
  </si>
  <si>
    <t>Direccion General de Desarrollo Curricular</t>
  </si>
  <si>
    <t>Direccion General de Educacion Indigena</t>
  </si>
  <si>
    <t>Direccion General de Formacion Continua de Maestros en Servicios</t>
  </si>
  <si>
    <t>Subsecretaria de Educacion Superior</t>
  </si>
  <si>
    <t>Direccion General de Educacion Superior Universitaria</t>
  </si>
  <si>
    <t>Direccion General de Profesiones</t>
  </si>
  <si>
    <t>Direccion General de Educacion Superior Tecnologica</t>
  </si>
  <si>
    <t>Coordinacion General de Universidades Tecnologicas</t>
  </si>
  <si>
    <t>Direccion General de Educacion Superior para Profesionales de la Educacion</t>
  </si>
  <si>
    <t>Subsecretaria de Educacion Media Superior</t>
  </si>
  <si>
    <t>Direccion General de Educacion Tecnologica Agropecuaria</t>
  </si>
  <si>
    <t>Direccion General de Educacion Tecnlogica Industrial</t>
  </si>
  <si>
    <t>Direccion General de Centros de Formacion pare el Trabajo</t>
  </si>
  <si>
    <t>Direccion General de Educacion Secundaria Tecnica</t>
  </si>
  <si>
    <t>Direccion General de Educacion en Ciencia y Tecnologia del Mar</t>
  </si>
  <si>
    <t>Direccion General del Bachillerato</t>
  </si>
  <si>
    <t>Direccion General de administracion Presupuestal y Recursos Financieros</t>
  </si>
  <si>
    <t>Direccion General del Personal</t>
  </si>
  <si>
    <t>Direccion General de Recursos Materiales y Servicios</t>
  </si>
  <si>
    <t>Direccion General de Tecnologia de la Informacion</t>
  </si>
  <si>
    <t>Direccion General de Innovacion, Calidad y Organización</t>
  </si>
  <si>
    <t>Universidad Pedagogica Nacional</t>
  </si>
  <si>
    <t>Instituto Politecnico Nacional</t>
  </si>
  <si>
    <t>XE-IPN Canal 11</t>
  </si>
  <si>
    <t>Instituto Nacional de Antropologia e Historia</t>
  </si>
  <si>
    <t>Instituto Nacional de Bellas Artes y Literatura</t>
  </si>
  <si>
    <t>Radio Educacion</t>
  </si>
  <si>
    <t>Comision de Apelacion y Arbitraje del Deporte</t>
  </si>
  <si>
    <t>Consejo Nacional para la Cultura y las Artes</t>
  </si>
  <si>
    <t>Instituto Nacional del Derecho de Autor</t>
  </si>
  <si>
    <t>Universidad Autonoma Metropolitana</t>
  </si>
  <si>
    <t>Universidad Nacional Autonoma de Mexico</t>
  </si>
  <si>
    <t>Centro de Capacitacion Cinematografica, A.C.</t>
  </si>
  <si>
    <t>Centro de Enseñanza Tecnica Industrial</t>
  </si>
  <si>
    <t>Centro de Investigacion y de Estudios Avanzados del Instituto Politecnico Nacional</t>
  </si>
  <si>
    <t>Colegio de Bachilleres</t>
  </si>
  <si>
    <t xml:space="preserve"> Colegio Nacional de Educacion Profesional Tecnica</t>
  </si>
  <si>
    <t>Comision de Operación y Fomento de Actividades Academicas del Instituto Politecnico Nacional</t>
  </si>
  <si>
    <t>Comision Nacional de Cultura Fisica y Deporte</t>
  </si>
  <si>
    <t>Comision Nacional de los libros de Texto Gratuitos</t>
  </si>
  <si>
    <t>Comit Administrador del Programa Federal de Construccion de Escuelas</t>
  </si>
  <si>
    <t>Campaña Operadora del Centro Cultural y Turistica de Tijuana, S..A de C.V.</t>
  </si>
  <si>
    <t>Consejo Nacional de Fomento Educativo</t>
  </si>
  <si>
    <t>Educal, S.A de S.V.</t>
  </si>
  <si>
    <t>El Colegio de Mexico, A.C.</t>
  </si>
  <si>
    <t>Estudios Churubusco Azteca, S.A. de C.V.</t>
  </si>
  <si>
    <t xml:space="preserve">Fideicomiso de los Sistemas Normalizado de Competencia Laboral y de Certificacion de Competencia Laboral </t>
  </si>
  <si>
    <t>Fideicomiso para la Cineteca Nacional</t>
  </si>
  <si>
    <t>Fondo de Cultura Economica</t>
  </si>
  <si>
    <t>Instituto Nacional para la Educacion de los Adultos</t>
  </si>
  <si>
    <t>Instituto Nacional de Lenguas Indigenas</t>
  </si>
  <si>
    <t>Instituto  Mexicano de Cinematografia</t>
  </si>
  <si>
    <t>Instituto Mexicano de la Juventud</t>
  </si>
  <si>
    <t>Intituto Mexicano de la Radio</t>
  </si>
  <si>
    <t>Instituto Nacional para la Evaluacion de la Educacion</t>
  </si>
  <si>
    <t xml:space="preserve">Patronato de Obras e Instalaciones del Instituto Politecnico Nacional </t>
  </si>
  <si>
    <t>Television Metropolitana, S.A. de C.V.</t>
  </si>
  <si>
    <t xml:space="preserve"> </t>
  </si>
  <si>
    <t xml:space="preserve">Secretaría </t>
  </si>
  <si>
    <t xml:space="preserve">Dirección General de Asuntos Jurídicos </t>
  </si>
  <si>
    <t xml:space="preserve">Dirección General de Comunicación Social </t>
  </si>
  <si>
    <t xml:space="preserve">Órgano Interno de Control </t>
  </si>
  <si>
    <t xml:space="preserve">Unidad de Análisis Económico </t>
  </si>
  <si>
    <t xml:space="preserve">Coordinación General de los Institutos Nacionales de Salud </t>
  </si>
  <si>
    <t xml:space="preserve">Dirección General de Relaciones Internacionales </t>
  </si>
  <si>
    <t xml:space="preserve">Dirección General de Promoción de la Salud </t>
  </si>
  <si>
    <t xml:space="preserve">Secretariado Técnico del ConsejoNacional Contra las Adicciones </t>
  </si>
  <si>
    <t xml:space="preserve">Dirección General de Programación,Organización y Presupuesto </t>
  </si>
  <si>
    <t xml:space="preserve">Dirección General de Tecnologías dela Información </t>
  </si>
  <si>
    <t xml:space="preserve">Dirección General de Recursos Materiales y Servicios Generales </t>
  </si>
  <si>
    <t xml:space="preserve">Dirección General de Recursos Humanos </t>
  </si>
  <si>
    <t xml:space="preserve">Dirección General de Desarrollo de la Infraestructura Física </t>
  </si>
  <si>
    <t>Subsecretaría de Innovación y Calidad</t>
  </si>
  <si>
    <t xml:space="preserve">Dirección General de Información en Salud </t>
  </si>
  <si>
    <t xml:space="preserve">Dirección General de Evaluación del Desempeño </t>
  </si>
  <si>
    <t xml:space="preserve">E00 </t>
  </si>
  <si>
    <t xml:space="preserve">Administración del Patrimonio de la Beneficencia Pública </t>
  </si>
  <si>
    <t xml:space="preserve">I00 </t>
  </si>
  <si>
    <t xml:space="preserve">Centro Nacional de la Transfusión Sanguínea </t>
  </si>
  <si>
    <t xml:space="preserve">K00 </t>
  </si>
  <si>
    <t xml:space="preserve">Centro Nacional para la Prevención yel Control del VIH/SIDA </t>
  </si>
  <si>
    <t xml:space="preserve">L00 </t>
  </si>
  <si>
    <t xml:space="preserve">M00 </t>
  </si>
  <si>
    <t xml:space="preserve">Comisión Nacional de Arbitraje Médico </t>
  </si>
  <si>
    <t xml:space="preserve">N00 </t>
  </si>
  <si>
    <t xml:space="preserve">Servicios de Atención Psiquiátrica </t>
  </si>
  <si>
    <t xml:space="preserve">O00 </t>
  </si>
  <si>
    <t xml:space="preserve">Q00 </t>
  </si>
  <si>
    <t xml:space="preserve">Centro Nacional de Trasplantes </t>
  </si>
  <si>
    <t xml:space="preserve">R00 </t>
  </si>
  <si>
    <t xml:space="preserve">Centro Nacional para la Salud de laInfancia y Adolescencia </t>
  </si>
  <si>
    <t xml:space="preserve">S00 </t>
  </si>
  <si>
    <t xml:space="preserve">Comisión Federal para la Proteccióncontra Riesgos Sanitarios </t>
  </si>
  <si>
    <t xml:space="preserve">T00 </t>
  </si>
  <si>
    <t xml:space="preserve">Centro Nacional de Excelencia Tecnológica en Salud </t>
  </si>
  <si>
    <t xml:space="preserve">U00 </t>
  </si>
  <si>
    <t>Comisión Nacional de Protección Social en Salud</t>
  </si>
  <si>
    <t xml:space="preserve">Instituto Nacional de Psiquiatría Ramónde la Fuente Muñiz </t>
  </si>
  <si>
    <t xml:space="preserve">M7K </t>
  </si>
  <si>
    <t xml:space="preserve">Centros de Integración Juvenil, A.C. </t>
  </si>
  <si>
    <t xml:space="preserve">NAW </t>
  </si>
  <si>
    <t xml:space="preserve">Hospital Juárez de México </t>
  </si>
  <si>
    <t xml:space="preserve">NBB </t>
  </si>
  <si>
    <t xml:space="preserve">NBD </t>
  </si>
  <si>
    <t xml:space="preserve">Hospital General de México </t>
  </si>
  <si>
    <t xml:space="preserve">NBG </t>
  </si>
  <si>
    <t xml:space="preserve">NBV </t>
  </si>
  <si>
    <t xml:space="preserve">Instituto Nacional de Cancerología </t>
  </si>
  <si>
    <t xml:space="preserve">NCA </t>
  </si>
  <si>
    <t xml:space="preserve">NCD </t>
  </si>
  <si>
    <t xml:space="preserve">Instituto Nacional de Enfermedades Respiratorias </t>
  </si>
  <si>
    <t xml:space="preserve">NCG </t>
  </si>
  <si>
    <t xml:space="preserve">Instituto Nacional de Ciencias Médicas y Nutrición Salvador Zubirán </t>
  </si>
  <si>
    <t xml:space="preserve">NCH </t>
  </si>
  <si>
    <t xml:space="preserve">Instituto Nacional de Medicina Genómica </t>
  </si>
  <si>
    <t xml:space="preserve">NCK </t>
  </si>
  <si>
    <t xml:space="preserve">NCZ </t>
  </si>
  <si>
    <t xml:space="preserve">Instituto Nacional de Pediatría </t>
  </si>
  <si>
    <t xml:space="preserve">NDE </t>
  </si>
  <si>
    <t xml:space="preserve">Instituto Nacional de PerinatologíaIsidro Espinosa de los Reyes </t>
  </si>
  <si>
    <t xml:space="preserve">NDF </t>
  </si>
  <si>
    <t xml:space="preserve">Instituto Nacional de Rehabilitación </t>
  </si>
  <si>
    <t xml:space="preserve">NDY </t>
  </si>
  <si>
    <t xml:space="preserve">Instituto Nacional de Salud Pública </t>
  </si>
  <si>
    <t xml:space="preserve">NHK </t>
  </si>
  <si>
    <t>T0O</t>
  </si>
  <si>
    <t>Instituto Nacional de Administración Pública, A.C.</t>
  </si>
  <si>
    <t>28S</t>
  </si>
  <si>
    <t>Sistema Nacional para el DesarrolloIntegral de la Familia</t>
  </si>
  <si>
    <t xml:space="preserve">Hospital General "Dr. Manuel Gea González" </t>
  </si>
  <si>
    <t xml:space="preserve">Dirección General de Coordinación y Desarrollo de los Hospitales Federalesde Referencia </t>
  </si>
  <si>
    <t xml:space="preserve">Hospital Infantil de México Federico Gómez </t>
  </si>
  <si>
    <t xml:space="preserve">Instituto Nacional de Neurología y Neurocirugía Manuel Velasco Suárez </t>
  </si>
  <si>
    <t xml:space="preserve">Unidad Coordinadora de Vinculación y Participación Social </t>
  </si>
  <si>
    <t xml:space="preserve">Secretariado Técnico del Consejo Nacional de Salud </t>
  </si>
  <si>
    <t xml:space="preserve">Subsecretaría de Prevención y Promoción de la Salud </t>
  </si>
  <si>
    <t xml:space="preserve">Secretariado Técnico del Consejo Nacional de Salud Mental </t>
  </si>
  <si>
    <t xml:space="preserve">Subsecretaría de Administración y Finanzas (Oficialía Mayor) </t>
  </si>
  <si>
    <t xml:space="preserve">Centro Nacional de Equidad de Género y Salud Reproductiva </t>
  </si>
  <si>
    <t xml:space="preserve">Centro Nacional de Vigilancia Epidemiológica y Control deEnfermedades </t>
  </si>
  <si>
    <t xml:space="preserve">Instituto Nacional de Cardiología Ignacio Chávez </t>
  </si>
  <si>
    <t>Oficialía Mayor</t>
  </si>
  <si>
    <t xml:space="preserve">Junta de Almirantes </t>
  </si>
  <si>
    <t xml:space="preserve">Junta Naval </t>
  </si>
  <si>
    <t xml:space="preserve">Estado Mayor General de la Armada </t>
  </si>
  <si>
    <t xml:space="preserve">Unidad Jurídica </t>
  </si>
  <si>
    <t xml:space="preserve">Unidad de Planeación Estratégica </t>
  </si>
  <si>
    <t xml:space="preserve">Subsecretaría </t>
  </si>
  <si>
    <t xml:space="preserve">Dirección General de Construcciones Navales </t>
  </si>
  <si>
    <t xml:space="preserve">Dirección General de Servicios </t>
  </si>
  <si>
    <t xml:space="preserve">Oficialía Mayor </t>
  </si>
  <si>
    <t>Dirección General de Administración y Finanzas</t>
  </si>
  <si>
    <t xml:space="preserve">Inspección y Contraloría General de Marina </t>
  </si>
  <si>
    <t xml:space="preserve">Fuerzas, Regiones, Zonas y Sectores Navales </t>
  </si>
  <si>
    <t xml:space="preserve">Dirección General de Investigación y Desarrollo </t>
  </si>
  <si>
    <t xml:space="preserve">Unidad de Funcionarios Conciliadores </t>
  </si>
  <si>
    <t xml:space="preserve">Unidad de Asuntos Internacionales </t>
  </si>
  <si>
    <t xml:space="preserve">Delegación en Aguascalientes </t>
  </si>
  <si>
    <t xml:space="preserve">Delegación en Baja California </t>
  </si>
  <si>
    <t xml:space="preserve">Delegación en Baja California Sur </t>
  </si>
  <si>
    <t xml:space="preserve">Delegación en Campeche </t>
  </si>
  <si>
    <t xml:space="preserve">Delegación en Coahuila </t>
  </si>
  <si>
    <t xml:space="preserve">Delegación en Colima </t>
  </si>
  <si>
    <t xml:space="preserve">Delegación en Chiapas </t>
  </si>
  <si>
    <t xml:space="preserve">Delegación en Chihuahua </t>
  </si>
  <si>
    <t xml:space="preserve">Delegación en Durango </t>
  </si>
  <si>
    <t xml:space="preserve">Delegación en Guanajuato </t>
  </si>
  <si>
    <t xml:space="preserve">Delegación en Guerrero </t>
  </si>
  <si>
    <t xml:space="preserve">Delegación en Hidalgo </t>
  </si>
  <si>
    <t xml:space="preserve">Delegación en Jalisco </t>
  </si>
  <si>
    <t xml:space="preserve">Delegación en México </t>
  </si>
  <si>
    <t xml:space="preserve">Delegación en Michoacán </t>
  </si>
  <si>
    <t>Delegación en Morelos</t>
  </si>
  <si>
    <t xml:space="preserve">Delegación en Nayarit </t>
  </si>
  <si>
    <t xml:space="preserve">Delegación en Nuevo León </t>
  </si>
  <si>
    <t xml:space="preserve">Delegación en Oaxaca </t>
  </si>
  <si>
    <t xml:space="preserve">Delegación en Puebla </t>
  </si>
  <si>
    <t xml:space="preserve">Delegación en Querétaro </t>
  </si>
  <si>
    <t xml:space="preserve">Delegación en Quintana Roo </t>
  </si>
  <si>
    <t xml:space="preserve">Delegación en San Luis Potosí </t>
  </si>
  <si>
    <t xml:space="preserve">Delegación en Sinaloa </t>
  </si>
  <si>
    <t xml:space="preserve">Delegación en Sonora </t>
  </si>
  <si>
    <t xml:space="preserve">Delegación en Tabasco </t>
  </si>
  <si>
    <t xml:space="preserve">Delegación en Tamaulipas </t>
  </si>
  <si>
    <t xml:space="preserve">Delegación en Tlaxcala </t>
  </si>
  <si>
    <t xml:space="preserve">Delegación en Veracruz </t>
  </si>
  <si>
    <t xml:space="preserve">Delegación en Yucatán </t>
  </si>
  <si>
    <t xml:space="preserve">Delegación en Zacatecas </t>
  </si>
  <si>
    <t xml:space="preserve">Dirección General de Registro deAsociaciones </t>
  </si>
  <si>
    <t xml:space="preserve">Dirección General de Seguridad ySalud en el Trabajo </t>
  </si>
  <si>
    <t>Coordinación General de Empleo</t>
  </si>
  <si>
    <t xml:space="preserve">Junta Federal de Conciliación y Arbitraje </t>
  </si>
  <si>
    <t xml:space="preserve">Unidad de Delegaciones Federales del Trabajo </t>
  </si>
  <si>
    <t xml:space="preserve">Delegación Metropolitana en el Distrito Federal </t>
  </si>
  <si>
    <t xml:space="preserve">Subsecretaría del Trabajo, Seguridad y Previsión Social </t>
  </si>
  <si>
    <t xml:space="preserve">Dirección General de Inspección Federal del Trabajo </t>
  </si>
  <si>
    <t xml:space="preserve">Subsecretaría de Empleo y Política Laboral </t>
  </si>
  <si>
    <t xml:space="preserve">Dirección General de Política Laboral </t>
  </si>
  <si>
    <t xml:space="preserve">Subsecretaría de Desarrollo Humano para el Trabajo Productivo </t>
  </si>
  <si>
    <t xml:space="preserve">Dirección General de Equidad yGénero </t>
  </si>
  <si>
    <t xml:space="preserve">Dirección General de Capacitación </t>
  </si>
  <si>
    <t>SECTOR CENTRAL</t>
  </si>
  <si>
    <t xml:space="preserve">Dirección General de Productividad </t>
  </si>
  <si>
    <t xml:space="preserve">Dirección General de Desarrollo Humano </t>
  </si>
  <si>
    <t xml:space="preserve">A00 </t>
  </si>
  <si>
    <t xml:space="preserve">Procuraduría Federal de la Defensa del Trabajo </t>
  </si>
  <si>
    <t xml:space="preserve">P7M </t>
  </si>
  <si>
    <t xml:space="preserve">Comité Nacional Mixto de Protección al Salario </t>
  </si>
  <si>
    <t xml:space="preserve">PBJ </t>
  </si>
  <si>
    <t>Comisión Nacional de los Salarios Mínimos</t>
  </si>
  <si>
    <t xml:space="preserve">Dirección General de Investigación y Estadísticas del Trabajo </t>
  </si>
  <si>
    <t xml:space="preserve">Dirección General de Programación y Presupuesto </t>
  </si>
  <si>
    <t xml:space="preserve">Dirección General de Informática y Telecomunicaciones </t>
  </si>
  <si>
    <t xml:space="preserve">Unidad de Comunicación Social </t>
  </si>
  <si>
    <t xml:space="preserve">Unidad de Contraloría Interna </t>
  </si>
  <si>
    <t xml:space="preserve">Representación Regional Noroeste </t>
  </si>
  <si>
    <t>Presupuesto total</t>
  </si>
  <si>
    <t>Elaborado por la Subdirección de Economía de los Servicios de Investigación y Análisis adscrita al Centro de Documentación, Información y Análisis de la Cámara de Diputados con información del Proyecto y el Presupuesto de Egresos de la Federación.</t>
  </si>
  <si>
    <t>Clave</t>
  </si>
  <si>
    <t>Denominación</t>
  </si>
  <si>
    <t>Universidad Autonoma Agraria Antonio Narro</t>
  </si>
  <si>
    <t xml:space="preserve">Representación Regional Norte </t>
  </si>
  <si>
    <t xml:space="preserve">Representación Regional Noreste </t>
  </si>
  <si>
    <t xml:space="preserve">Representación Regional Pacífico </t>
  </si>
  <si>
    <t xml:space="preserve">Representación Regional Occidente </t>
  </si>
  <si>
    <t xml:space="preserve">Representación Regional Centro Norte </t>
  </si>
  <si>
    <t xml:space="preserve">Representación Regional Centro </t>
  </si>
  <si>
    <t xml:space="preserve">Representación Regional Centro Sur </t>
  </si>
  <si>
    <t xml:space="preserve">Representación Regional Sur </t>
  </si>
  <si>
    <t xml:space="preserve">Representación Regional Golfo </t>
  </si>
  <si>
    <t xml:space="preserve">Representación Regional Peninsular </t>
  </si>
  <si>
    <t xml:space="preserve">Representación Especial Chiapas </t>
  </si>
  <si>
    <t xml:space="preserve">Representación Especial Oaxaca </t>
  </si>
  <si>
    <t xml:space="preserve">Subsecretaría de Ordenamiento de la Propiedad Rural </t>
  </si>
  <si>
    <t xml:space="preserve">Unidad de Concertación Agraria </t>
  </si>
  <si>
    <t xml:space="preserve">Unidad Técnica Operativa </t>
  </si>
  <si>
    <t>Subsecretaría de Política Sectorial</t>
  </si>
  <si>
    <t xml:space="preserve">Representación Regional Pacífico Centro </t>
  </si>
  <si>
    <t xml:space="preserve">Dirección General de Ordenamiento y Regularización </t>
  </si>
  <si>
    <t xml:space="preserve">Dirección General de Coordinación </t>
  </si>
  <si>
    <t xml:space="preserve">Dirección General de Administración </t>
  </si>
  <si>
    <t xml:space="preserve">Dirección General de Información Agraria </t>
  </si>
  <si>
    <t xml:space="preserve">B00 </t>
  </si>
  <si>
    <t xml:space="preserve">Registro Agrario Nacional </t>
  </si>
  <si>
    <t xml:space="preserve">QEZ </t>
  </si>
  <si>
    <t>Procuraduría Agraria</t>
  </si>
  <si>
    <t xml:space="preserve">Dirección General de Política y Planeación Agraria </t>
  </si>
  <si>
    <t xml:space="preserve">Unidad Coordinadora de Asuntos Internacionales </t>
  </si>
  <si>
    <t xml:space="preserve">Coordinación General de Comunicación Social </t>
  </si>
  <si>
    <t xml:space="preserve">Coordinación General Jurídica </t>
  </si>
  <si>
    <t xml:space="preserve">Centro de Educación y Capacitaciónpara el Desarrollo Sustentable </t>
  </si>
  <si>
    <t>Delegación en México</t>
  </si>
  <si>
    <t xml:space="preserve">Coordinación General de Delegaciones y Coordinaciones Regionales </t>
  </si>
  <si>
    <t xml:space="preserve">Unidad Coordinadora de Participación Social y Transparencia </t>
  </si>
  <si>
    <t xml:space="preserve">Delegación en Morelos </t>
  </si>
  <si>
    <t xml:space="preserve">Dirección General de Estadística e Información Ambiental </t>
  </si>
  <si>
    <t>Dirección General de Desarrollo Humano y Organización</t>
  </si>
  <si>
    <t xml:space="preserve">Subsecretaría de Planeación y Política Ambiental </t>
  </si>
  <si>
    <t xml:space="preserve">Dirección General de Planeación y Evaluación </t>
  </si>
  <si>
    <t xml:space="preserve">Dirección General de Política Ambiental e Integración Regional y Sectorial </t>
  </si>
  <si>
    <t xml:space="preserve">Dirección General de Recursos Materiales, Inmuebles y Servicios </t>
  </si>
  <si>
    <t xml:space="preserve">Dirección General de Industria </t>
  </si>
  <si>
    <t xml:space="preserve">Dirección General de Fomento Ambiental, Urbano y Turístico </t>
  </si>
  <si>
    <t xml:space="preserve">Dirección General de Gestión Integralde Materiales y Actividades Riesgosas </t>
  </si>
  <si>
    <t xml:space="preserve">Dirección General de Impacto y RiesgoAmbiental </t>
  </si>
  <si>
    <t xml:space="preserve">Dirección General de Gestión Forestal y de Suelos </t>
  </si>
  <si>
    <t xml:space="preserve">Dirección General de Vida Silvestre </t>
  </si>
  <si>
    <t xml:space="preserve">Comisión Nacional del Agua </t>
  </si>
  <si>
    <t xml:space="preserve">D00 </t>
  </si>
  <si>
    <t xml:space="preserve">Instituto Nacional de Ecología </t>
  </si>
  <si>
    <t>Procuraduría Federal de Protección al Ambiente</t>
  </si>
  <si>
    <t xml:space="preserve">Subsecretaría de Fomento y Normatividad Ambiental </t>
  </si>
  <si>
    <t xml:space="preserve">Dirección General del Sector Primario y Recursos Naturales Renovables </t>
  </si>
  <si>
    <t xml:space="preserve">Dirección General de Energía y Actividades Extractivas </t>
  </si>
  <si>
    <t xml:space="preserve">Subsecretaría de Gestión para la Protección Ambiental </t>
  </si>
  <si>
    <t xml:space="preserve">Dirección General de Zona Federal Marítimo Terrestre y Ambientes Costeros </t>
  </si>
  <si>
    <t xml:space="preserve">Dirección General de Gestión de la Calidad del Aire y Registro deEmisiones y Transferencia de Contaminantes </t>
  </si>
  <si>
    <t xml:space="preserve">Comisión Nacional de Áreas Naturales Protegidas </t>
  </si>
  <si>
    <t xml:space="preserve">RHQ </t>
  </si>
  <si>
    <t xml:space="preserve">Comisión Nacional Forestal </t>
  </si>
  <si>
    <t xml:space="preserve">RJE </t>
  </si>
  <si>
    <t xml:space="preserve">F00 </t>
  </si>
  <si>
    <t>Instituto Mexicano de Tecnología del Agua</t>
  </si>
  <si>
    <t xml:space="preserve">Procuraduría General de la República </t>
  </si>
  <si>
    <t xml:space="preserve">Contraloría Interna </t>
  </si>
  <si>
    <t xml:space="preserve">Agencia Federal de Investigación </t>
  </si>
  <si>
    <t xml:space="preserve">Unidad de Operaciones </t>
  </si>
  <si>
    <t xml:space="preserve">Coordinación de Planeación, Desarrollo e Innovación Institucional </t>
  </si>
  <si>
    <t xml:space="preserve">Dirección General de Planeación e Innovación Institucional </t>
  </si>
  <si>
    <t xml:space="preserve">Dirección General de Políticas Públicas y Coordinación Interinstitucional </t>
  </si>
  <si>
    <t xml:space="preserve">Dirección General de Formación Profesional </t>
  </si>
  <si>
    <t xml:space="preserve">Dirección General de Coordinación de Servicios Periciales </t>
  </si>
  <si>
    <t xml:space="preserve">Dirección General de Constitucionalidad </t>
  </si>
  <si>
    <t xml:space="preserve">Dirección General de Normatividad </t>
  </si>
  <si>
    <t>Coordinación de Asuntos Internacionales y Agregadurías</t>
  </si>
  <si>
    <t>Dirección General del Servicio de Carrera de Procuración de Justicia Federal</t>
  </si>
  <si>
    <t xml:space="preserve">Fiscalía Especializada paraMovimientos Sociales y Políticos del Pasado </t>
  </si>
  <si>
    <t xml:space="preserve">Subprocuraduría Jurídica y de Asuntos Internacionales </t>
  </si>
  <si>
    <t xml:space="preserve">Dirección General de Extradiciones y Asistencia Jurídica </t>
  </si>
  <si>
    <t xml:space="preserve">Dirección General de Cooperación Internacional </t>
  </si>
  <si>
    <t xml:space="preserve">Agregadurías </t>
  </si>
  <si>
    <t xml:space="preserve">Dirección General de Control de Averiguaciones Previas </t>
  </si>
  <si>
    <t xml:space="preserve">Dirección General de Control de Procesos Penales Federales </t>
  </si>
  <si>
    <t xml:space="preserve">Dirección General de Amparo </t>
  </si>
  <si>
    <t xml:space="preserve">Coordinación General de Delegaciones </t>
  </si>
  <si>
    <t xml:space="preserve">Delegación Estatal en Aguascalientes </t>
  </si>
  <si>
    <t xml:space="preserve">Delegación Estatal en Baja California </t>
  </si>
  <si>
    <t xml:space="preserve">Delegación Estatal en Campeche </t>
  </si>
  <si>
    <t xml:space="preserve">Delegación Estatal en Coahuila </t>
  </si>
  <si>
    <t xml:space="preserve">Delegación Estatal en Colima </t>
  </si>
  <si>
    <t xml:space="preserve">Delegación Estatal en Chiapas </t>
  </si>
  <si>
    <t xml:space="preserve">Delegación Estatal en Chihuahua </t>
  </si>
  <si>
    <t xml:space="preserve">Delegación Estatal en el DistritoFederal </t>
  </si>
  <si>
    <t xml:space="preserve">Delegación Estatal en Durango </t>
  </si>
  <si>
    <t xml:space="preserve">Delegación Estatal en Guanajuato </t>
  </si>
  <si>
    <t xml:space="preserve">Delegación Estatal en Guerrero </t>
  </si>
  <si>
    <t xml:space="preserve">Delegación Estatal en Hidalgo </t>
  </si>
  <si>
    <t xml:space="preserve">Delegación Estatal en Jalisco </t>
  </si>
  <si>
    <t xml:space="preserve">Delegación Estatal en México </t>
  </si>
  <si>
    <t xml:space="preserve">Delegación Estatal en Michoacán </t>
  </si>
  <si>
    <t>Delegación Estatal en Morelos</t>
  </si>
  <si>
    <t xml:space="preserve">Subprocuraduría de Control Regional, Procedimientos Penales y Amparo </t>
  </si>
  <si>
    <t xml:space="preserve">Delegación Estatal en Baja California Sur </t>
  </si>
  <si>
    <t xml:space="preserve">Delegación Estatal en Nayarit </t>
  </si>
  <si>
    <t xml:space="preserve">Delegación Estatal en Nuevo León </t>
  </si>
  <si>
    <t xml:space="preserve">Delegación Estatal en Oaxaca </t>
  </si>
  <si>
    <t xml:space="preserve">Delegación Estatal en Puebla </t>
  </si>
  <si>
    <t xml:space="preserve">Delegación Estatal en Querétaro </t>
  </si>
  <si>
    <t xml:space="preserve">Delegación Estatal en Quintana Roo </t>
  </si>
  <si>
    <t xml:space="preserve">Delegación Estatal en San Luis Potosí </t>
  </si>
  <si>
    <t xml:space="preserve">Delegación Estatal en Sinaloa </t>
  </si>
  <si>
    <t xml:space="preserve">Delegación Estatal en Sonora </t>
  </si>
  <si>
    <t xml:space="preserve">Delegación Estatal en Tabasco </t>
  </si>
  <si>
    <t xml:space="preserve">Delegación Estatal en Tamaulipas </t>
  </si>
  <si>
    <t xml:space="preserve">Delegación Estatal en Tlaxcala </t>
  </si>
  <si>
    <t xml:space="preserve">Delegación Estatal en Veracruz </t>
  </si>
  <si>
    <t xml:space="preserve">Delegación Estatal en Yucatán </t>
  </si>
  <si>
    <t xml:space="preserve">Delegación Estatal en Zacatecas </t>
  </si>
  <si>
    <t xml:space="preserve">Subprocuraduría de Investigación Especializada en Delincuencia Organizada </t>
  </si>
  <si>
    <t xml:space="preserve">Unidad Especializada en Investigación de Terrorismo, Acopio y Tráfico de Armas </t>
  </si>
  <si>
    <t xml:space="preserve">Unidad Especializada en Investigación de Delitos Contra la Salud </t>
  </si>
  <si>
    <t xml:space="preserve">Unidad Especializada en Investigaciónde Operaciones con Recursos de Procedencia Ilícita y de Falsificación o Alteración de Moneda </t>
  </si>
  <si>
    <t>Unidad Especializada en Investigación de Secuestros</t>
  </si>
  <si>
    <t xml:space="preserve">Unidad Especializada en Investigaciónde Asalto y Robo de Vehículos </t>
  </si>
  <si>
    <t xml:space="preserve">Subprocuraduría de InvestigaciónEspecializada en Delitos Federales </t>
  </si>
  <si>
    <t xml:space="preserve">Subprocuraduría de DerechosHumanos, Atención a Víctimas yServicios a la Comunidad </t>
  </si>
  <si>
    <t xml:space="preserve">Dirección General de Promoción de la Cultura en Derechos Humanos, Atención a Quejas e Inspección </t>
  </si>
  <si>
    <t xml:space="preserve">Dirección General de Atención a Recomendaciones y AmigablesConciliaciones en Derechos Humanos </t>
  </si>
  <si>
    <t xml:space="preserve">Dirección General de Atención a Víctimas del Delito </t>
  </si>
  <si>
    <t xml:space="preserve">Dirección General de Prevención del Delito y Servicios a la Comunidad </t>
  </si>
  <si>
    <t xml:space="preserve">Fiscalía Especializada para la Atenciónde Delitos Electorales </t>
  </si>
  <si>
    <t>Dirección General de Recursos Materiales y Servicios Generales</t>
  </si>
  <si>
    <t>Unidad Especializada en Investigación de Delitos Contra los Derechos de Autor y la Propiedad Industrial</t>
  </si>
  <si>
    <t xml:space="preserve">Unidad Especializada en Investigación de Delitos Fiscales y Financieros </t>
  </si>
  <si>
    <t xml:space="preserve">Unidad Especializada en Investigación de Delitos Contra el Ambiente y Previstos en Leyes Especiales </t>
  </si>
  <si>
    <t xml:space="preserve">Unidad Especializada en Investigación de Delitos Cometidos por Servidores Públicos y Contra la Administración deJusticia </t>
  </si>
  <si>
    <t xml:space="preserve">Dirección General de Programación, Organización y Presupuesto </t>
  </si>
  <si>
    <t xml:space="preserve">Unidad Especializada en Investigación de Tráfico de Menores, Indocumentados y Organos </t>
  </si>
  <si>
    <t xml:space="preserve">Dirección General de Telemática </t>
  </si>
  <si>
    <t xml:space="preserve">Dirección General de Servicios Aéreos </t>
  </si>
  <si>
    <t xml:space="preserve">Visitaduría General </t>
  </si>
  <si>
    <t xml:space="preserve">Dirección General de Visitaduría </t>
  </si>
  <si>
    <t xml:space="preserve">Dirección General de InspecciónInterna </t>
  </si>
  <si>
    <t xml:space="preserve">Centro Nacional de Planeación, Análisis e Información para el Combatea la Delincuencia </t>
  </si>
  <si>
    <t xml:space="preserve">C00 </t>
  </si>
  <si>
    <t xml:space="preserve">SKC </t>
  </si>
  <si>
    <t>Instituto Nacional de Ciencias Penales</t>
  </si>
  <si>
    <t xml:space="preserve">Dirección General de Control yRegistro de Aseguramientos Ministeriales </t>
  </si>
  <si>
    <t xml:space="preserve">Dirección General de Supervisión e Inspección Interna para la Agencia Federal de Investigación </t>
  </si>
  <si>
    <t xml:space="preserve">Dirección General de Delitos Cometidos por Servidores Públicos de la Institución </t>
  </si>
  <si>
    <t xml:space="preserve">Centro de Evaluación y Desarrollo Humano </t>
  </si>
  <si>
    <t xml:space="preserve">Instituto de Capacitación y Profesionalización en Procuración de Justicia Federal </t>
  </si>
  <si>
    <t xml:space="preserve">Unidad de Asuntos Jurídicos </t>
  </si>
  <si>
    <t xml:space="preserve">Dirección General de Asuntos Internacionales </t>
  </si>
  <si>
    <t xml:space="preserve">Subsecretaría de Planeación Energética y Desarrollo Tecnológico </t>
  </si>
  <si>
    <t xml:space="preserve">Dirección General de Planeación Energética </t>
  </si>
  <si>
    <t xml:space="preserve">Subsecretaría de Electricidad </t>
  </si>
  <si>
    <t xml:space="preserve">Dirección General de Recursos Humanos, Innovación y Servicios </t>
  </si>
  <si>
    <t xml:space="preserve">Subsecretaría de Hidrocarburos </t>
  </si>
  <si>
    <t xml:space="preserve">Dirección General de Desarrollo Industrial de Hidrocarburos </t>
  </si>
  <si>
    <t>Dirección General de Gas L.P.</t>
  </si>
  <si>
    <t xml:space="preserve">Dirección General de Investigación, Desarrollo Tecnológico y Medio Ambiente </t>
  </si>
  <si>
    <t xml:space="preserve">Dirección General de Generación, Conducción y Transformación de Energía Eléctrica </t>
  </si>
  <si>
    <t xml:space="preserve">Dirección General de Distribución y Abastecimiento de Energía Eléctrica, y Recursos Nucleares </t>
  </si>
  <si>
    <t xml:space="preserve">Dirección General de Exploración y Explotación de Hidrocarburos </t>
  </si>
  <si>
    <t xml:space="preserve">Comisión Reguladora de Energía </t>
  </si>
  <si>
    <t xml:space="preserve">T0K </t>
  </si>
  <si>
    <t xml:space="preserve">Instituto de Investigaciones Eléctricas </t>
  </si>
  <si>
    <t xml:space="preserve">T0Q </t>
  </si>
  <si>
    <t xml:space="preserve">T1O </t>
  </si>
  <si>
    <t>Luz y Fuerza del Centro</t>
  </si>
  <si>
    <t xml:space="preserve">Comisión Nacional de Seguridad Nuclear y Salvaguardias </t>
  </si>
  <si>
    <t xml:space="preserve">Comisión Nacional para el Ahorro de Energía </t>
  </si>
  <si>
    <t xml:space="preserve">Instituto Nacional de Investigaciones Nucleares </t>
  </si>
  <si>
    <t xml:space="preserve">Unidad de Coordinación de Delegaciones </t>
  </si>
  <si>
    <t xml:space="preserve">Dirección General de Vinculación Interinstitucional </t>
  </si>
  <si>
    <t xml:space="preserve">Delegación SEDESOL en Campeche </t>
  </si>
  <si>
    <t xml:space="preserve">Delegación SEDESOL en Coahuila </t>
  </si>
  <si>
    <t xml:space="preserve">Delegación SEDESOL en Colima </t>
  </si>
  <si>
    <t xml:space="preserve">Delegación SEDESOL en Chiapas </t>
  </si>
  <si>
    <t xml:space="preserve">Delegación SEDESOL en Chihuahua </t>
  </si>
  <si>
    <t xml:space="preserve">Delegación SEDESOL en Durango </t>
  </si>
  <si>
    <t xml:space="preserve">Delegación SEDESOL en Guanajuato </t>
  </si>
  <si>
    <t xml:space="preserve">Delegación SEDESOL en Guerrero </t>
  </si>
  <si>
    <t xml:space="preserve">Delegación SEDESOL en Hidalgo </t>
  </si>
  <si>
    <t xml:space="preserve">Delegación SEDESOL en Jalisco </t>
  </si>
  <si>
    <t xml:space="preserve">Delegación SEDESOL en México </t>
  </si>
  <si>
    <t xml:space="preserve">Delegación SEDESOL en Michoacán </t>
  </si>
  <si>
    <t xml:space="preserve">Delegación SEDESOL en Morelos </t>
  </si>
  <si>
    <t>Delegación SEDESOL en Nayarit</t>
  </si>
  <si>
    <t xml:space="preserve">Delegación SEDESOL en Aguascalientes </t>
  </si>
  <si>
    <t xml:space="preserve">Delegación SEDESOL en Baja California </t>
  </si>
  <si>
    <t xml:space="preserve">Delegación SEDESOL en Baja California Sur </t>
  </si>
  <si>
    <t xml:space="preserve">Delegación SEDESOL en Nuevo León </t>
  </si>
  <si>
    <t xml:space="preserve">Delegación SEDESOL en Oaxaca </t>
  </si>
  <si>
    <t xml:space="preserve">Delegación SEDESOL en Puebla </t>
  </si>
  <si>
    <t xml:space="preserve">Delegación SEDESOL en Querétaro </t>
  </si>
  <si>
    <t xml:space="preserve">Delegación SEDESOL en Sinaloa </t>
  </si>
  <si>
    <t xml:space="preserve">Delegación SEDESOL en Sonora </t>
  </si>
  <si>
    <t xml:space="preserve">Delegación SEDESOL en Tabasco </t>
  </si>
  <si>
    <t xml:space="preserve">Delegación SEDESOL en Tamaulipas </t>
  </si>
  <si>
    <t xml:space="preserve">Delegación SEDESOL en Tlaxcala </t>
  </si>
  <si>
    <t xml:space="preserve">Delegación SEDESOL en Veracruz </t>
  </si>
  <si>
    <t xml:space="preserve">Delegación SEDESOL en Yucatán </t>
  </si>
  <si>
    <t xml:space="preserve">Delegación SEDESOL en Zacatecas </t>
  </si>
  <si>
    <t xml:space="preserve">Dirección General de Políticas Sociales </t>
  </si>
  <si>
    <t xml:space="preserve">Unidad de Microrregiones </t>
  </si>
  <si>
    <t xml:space="preserve">Dirección General de Atención a Grupos Prioritarios </t>
  </si>
  <si>
    <t xml:space="preserve">Dirección General de Seguimiento </t>
  </si>
  <si>
    <t xml:space="preserve">Subsecretaría de Desarrollo Urbano yOrdenación del Territorio </t>
  </si>
  <si>
    <t xml:space="preserve">Delegación SEDESOL en Quintana Roo </t>
  </si>
  <si>
    <t xml:space="preserve">Delegación SEDESOL en San Luis Potosí </t>
  </si>
  <si>
    <t>Coordinación de Gabine y proyectos especiales</t>
  </si>
  <si>
    <t>Coordinación de Asesores</t>
  </si>
  <si>
    <t>Oficina de la Presidencia de la República</t>
  </si>
  <si>
    <t>Direccion General de Fomento y Administracion    Portuaria</t>
  </si>
  <si>
    <t xml:space="preserve">Direccion General de Desarrollo Carretero </t>
  </si>
  <si>
    <t>J0U</t>
  </si>
  <si>
    <t>Caminos y Puentes Federales de Ingresos y Servicios Conexos</t>
  </si>
  <si>
    <t>J3A</t>
  </si>
  <si>
    <t>Administracion Portuaria Integral de Lazaro Cardenas. S.A de C.V</t>
  </si>
  <si>
    <t>J3E</t>
  </si>
  <si>
    <t xml:space="preserve">Administración Portuaria Integral de  Veracruz, S.A. de C.V. </t>
  </si>
  <si>
    <t>JZL</t>
  </si>
  <si>
    <t>Aeropuertos y Servicios Auxiliares</t>
  </si>
  <si>
    <t>KDN</t>
  </si>
  <si>
    <t>Aeropuerto Internacional de la Ciudad de Mexico, S.A de C.v.</t>
  </si>
  <si>
    <t>Direccion General de Desarrollo Empresarial y Oportunidades de Negocio</t>
  </si>
  <si>
    <t xml:space="preserve">Direccion General de Industrias Pesadas y de Alta Tecnologia </t>
  </si>
  <si>
    <t>Direccion General de Negociaciones Multilaterales y Regionales</t>
  </si>
  <si>
    <t>K2W</t>
  </si>
  <si>
    <t>ProMexico</t>
  </si>
  <si>
    <t xml:space="preserve">Sala Regional del Pacífico-Centro, con cede en la Ciudad de Morelia, Estado de Michoacan. </t>
  </si>
  <si>
    <t>Segunda Sala Regional del Golfo, con sede en la Ciudad de Jalapa, Ver.</t>
  </si>
  <si>
    <t xml:space="preserve">Tercera Sala Regional del Norte-Centro II,con cede en la Ciudad de Torreon, Edo. de Coahuila. </t>
  </si>
  <si>
    <t xml:space="preserve">Tercera Sala Regional del Oxidente,con cede en la Ciudad de Guadalajara, Edo. de Jalisco. </t>
  </si>
  <si>
    <t xml:space="preserve">Tercera Sala Regional del Oriente,con cede en la Ciudad de Puebla, Edo. de Puebla. </t>
  </si>
  <si>
    <t>Dirección General de Asuntos Internacionales</t>
  </si>
  <si>
    <t>Subsecretaría de Prevención Vinculación y Derechos Humanos</t>
  </si>
  <si>
    <t>Dirección General de Vinculación y Participación Ciudadana</t>
  </si>
  <si>
    <t>Dirección General de Prevención del Delito</t>
  </si>
  <si>
    <t>Dirección General de Derechos Humanos</t>
  </si>
  <si>
    <t>Subsecretaría de Estrátegia e Inteligencia Policial</t>
  </si>
  <si>
    <t>Dirección General de Coordinación y Desarrollo de Policias Estatales y Municipales</t>
  </si>
  <si>
    <t>Dirección General de Seguridad Privada</t>
  </si>
  <si>
    <t>Dirección General de Sistemas Administrativos</t>
  </si>
  <si>
    <t>Subsecretaría de Evaluación y Desarrollo Institucional</t>
  </si>
  <si>
    <t>Dirección General de Planeación y Evaluación</t>
  </si>
  <si>
    <t>Dirección General de Profecionalización y Normatividad de carrera Policial</t>
  </si>
  <si>
    <t>Coordinación General de la Plataforma México</t>
  </si>
  <si>
    <t>Subsecretaría del Sistema Penitenciario Federal</t>
  </si>
  <si>
    <t>Dirección General de Normatividad y Desarrollo Penitensiario</t>
  </si>
  <si>
    <t>Dirección General de Traslado de reos y Seguridad Penitensiaria</t>
  </si>
  <si>
    <t>2008 1/</t>
  </si>
  <si>
    <t>2006 2/</t>
  </si>
  <si>
    <t>2007 1/</t>
  </si>
  <si>
    <t>2007 2/</t>
  </si>
  <si>
    <r>
      <t>1/</t>
    </r>
    <r>
      <rPr>
        <sz val="8"/>
        <rFont val="Arial"/>
        <family val="2"/>
      </rPr>
      <t xml:space="preserve"> Corresponde al Proyecto de Presupuesto de Egresos de la Federación propuesta por el Ejecutivo Federal y está sujeta a las modificaciones que le realice la Cámara de Diputados.</t>
    </r>
  </si>
  <si>
    <t>Presupuesto aprobado para el Poder Ejecutivo Federal, por unidades responsables, 2006 2008. (Millones de pesos).</t>
  </si>
  <si>
    <t>Suprema Corte De Justicia de la Nación</t>
  </si>
  <si>
    <t>Auditoria Superior de la Federación</t>
  </si>
  <si>
    <t>Coordinacion General de opinión publica e imagen</t>
  </si>
  <si>
    <t xml:space="preserve">Subsecretaría de Desarrollo Social y Humano </t>
  </si>
  <si>
    <t xml:space="preserve">Dirección General de Opciones Productivas </t>
  </si>
  <si>
    <t>Dirección General de Equipamiento eI nfraestructura en Zonas Urbano-Marginadas</t>
  </si>
  <si>
    <t xml:space="preserve">Dirección General de Desarrollo Urbano y Suelo </t>
  </si>
  <si>
    <t xml:space="preserve">Unidad de Programas de Atención dela Pobreza Urbana </t>
  </si>
  <si>
    <t xml:space="preserve">Dirección General de Desarrollo Territorial </t>
  </si>
  <si>
    <t xml:space="preserve">Dirección General de Recursos Materiales </t>
  </si>
  <si>
    <t xml:space="preserve">Dirección General de Informática </t>
  </si>
  <si>
    <t xml:space="preserve">Dirección General de Organización </t>
  </si>
  <si>
    <t xml:space="preserve">Unidad del Abogado General y Comisionado para la Transparencia </t>
  </si>
  <si>
    <t xml:space="preserve">Dirección General de Normatividad y Asuntos Contenciosos </t>
  </si>
  <si>
    <t xml:space="preserve">Subsecretaría de Prospectiva, Planeación y Evaluación </t>
  </si>
  <si>
    <t xml:space="preserve">Dirección General de Evaluación y Monitoreo de los Programas Sociales </t>
  </si>
  <si>
    <t xml:space="preserve">Dirección General de Análisis y Prospectiva </t>
  </si>
  <si>
    <t xml:space="preserve">Dirección General de Geoestadística y Padrones de Beneficiarios </t>
  </si>
  <si>
    <t>Unidad de Planeación y Relaciones Internacionales</t>
  </si>
  <si>
    <t xml:space="preserve">Comisión Nacional de Fomento a la Vivienda </t>
  </si>
  <si>
    <t>HAS</t>
  </si>
  <si>
    <t>HDA</t>
  </si>
  <si>
    <t>Fondo Especialde Asistencia Tcnica y Garantia para Creditos Agropecuarios</t>
  </si>
  <si>
    <t xml:space="preserve">Comisión Nacional de Vivienda </t>
  </si>
  <si>
    <t xml:space="preserve">Fondo Especial para Financiamientos Agropecuarios </t>
  </si>
  <si>
    <t xml:space="preserve">J3L </t>
  </si>
  <si>
    <t xml:space="preserve">Ferrocarril del Istmo de Tehuantepec,S.A. de C.V. </t>
  </si>
  <si>
    <t xml:space="preserve">J3C </t>
  </si>
  <si>
    <t xml:space="preserve">Administración Portuaria Integral de Puerto Madero, S.A. de C.V. </t>
  </si>
  <si>
    <t xml:space="preserve">Instituto Nacional de Desarrollo Social </t>
  </si>
  <si>
    <t xml:space="preserve">G00 </t>
  </si>
  <si>
    <t xml:space="preserve">Coordinación Nacional del Programa de Desarrollo Humano Oportunidades </t>
  </si>
  <si>
    <t xml:space="preserve">Instituto Nacional de las Personas Adultas Mayores </t>
  </si>
  <si>
    <t xml:space="preserve">VQZ </t>
  </si>
  <si>
    <t xml:space="preserve">VSS </t>
  </si>
  <si>
    <t xml:space="preserve">Diconsa, S.A. de C.V. </t>
  </si>
  <si>
    <t xml:space="preserve">VST </t>
  </si>
  <si>
    <t xml:space="preserve">Liconsa, S.A. de C.V. </t>
  </si>
  <si>
    <t xml:space="preserve">VYF </t>
  </si>
  <si>
    <t xml:space="preserve">Fideicomiso Fondo Nacional de Habitaciones Populares </t>
  </si>
  <si>
    <t xml:space="preserve">VZG </t>
  </si>
  <si>
    <t xml:space="preserve">V3A </t>
  </si>
  <si>
    <t xml:space="preserve">Consejo Nacional de Evaluación de la Política de Desarrollo Social </t>
  </si>
  <si>
    <t>Fondo Nacional para el Fomento de las Artesanías</t>
  </si>
  <si>
    <t xml:space="preserve">Subsecretaría de Operación Turística </t>
  </si>
  <si>
    <t xml:space="preserve">Dirección General de Desarrollo de Productos Turísticos </t>
  </si>
  <si>
    <t xml:space="preserve">Dirección General de Desarrollo de la Cultura Turística </t>
  </si>
  <si>
    <t xml:space="preserve">Subsecretaría de Innovación y Calidad(Oficialía Mayor) </t>
  </si>
  <si>
    <t xml:space="preserve">Dirección General de Desarrollo Institucional y Coordinación Sectorial </t>
  </si>
  <si>
    <t xml:space="preserve">Dirección General de Servicios al Turista </t>
  </si>
  <si>
    <t xml:space="preserve">Subsecretaría de Planeación Turística </t>
  </si>
  <si>
    <t>Dirección General de Planeación Estratégica y Política Sectorial</t>
  </si>
  <si>
    <t xml:space="preserve">Dirección General de Programas Regionales </t>
  </si>
  <si>
    <t xml:space="preserve">Dirección General de Mejora Regulatoria </t>
  </si>
  <si>
    <t xml:space="preserve">Dirección General de Información y Análisis </t>
  </si>
  <si>
    <t>Centro de Estudios Superiores de Turismo</t>
  </si>
  <si>
    <t>FONATUR-BMO, S.A. de C.V.</t>
  </si>
  <si>
    <t xml:space="preserve">W3H </t>
  </si>
  <si>
    <t xml:space="preserve">W3N </t>
  </si>
  <si>
    <t>Fondo Nacional de Fomento al Turismo</t>
  </si>
  <si>
    <t xml:space="preserve">W3J </t>
  </si>
  <si>
    <t xml:space="preserve">Consejo de Promoción Turística de México, S.A. de C.V. </t>
  </si>
  <si>
    <t xml:space="preserve">Presidencia del Consejo General </t>
  </si>
  <si>
    <t xml:space="preserve">Consejeros Electorales </t>
  </si>
  <si>
    <t xml:space="preserve">Secretaría Ejecutiva </t>
  </si>
  <si>
    <t xml:space="preserve">Coordinación Nacional de Comunicación Social </t>
  </si>
  <si>
    <t xml:space="preserve">Coordinación de Asuntos Internacionales </t>
  </si>
  <si>
    <t xml:space="preserve">Dirección del Secretariado </t>
  </si>
  <si>
    <t xml:space="preserve">Dirección Jurídica </t>
  </si>
  <si>
    <t xml:space="preserve">Unidad de Servicios de Informática </t>
  </si>
  <si>
    <t xml:space="preserve">Centro para el Desarrollo Democrático </t>
  </si>
  <si>
    <t xml:space="preserve">Dirección Ejecutiva de OrganizaciónElectoral </t>
  </si>
  <si>
    <t xml:space="preserve">Dirección Ejecutiva de Administración </t>
  </si>
  <si>
    <t xml:space="preserve">Coordinación del Voto de los Mexicanos Residentes en el Extranjero </t>
  </si>
  <si>
    <t xml:space="preserve">Juntas Locales </t>
  </si>
  <si>
    <t>Juntas Distritales</t>
  </si>
  <si>
    <t xml:space="preserve">Dirección Ejecutiva de Prerrogativas y Partidos Políticos </t>
  </si>
  <si>
    <t xml:space="preserve">Dirección Ejecutiva del Registro Federal de Electores </t>
  </si>
  <si>
    <t xml:space="preserve">Dirección Ejecutiva del Servicio Profesional Electoral </t>
  </si>
  <si>
    <t xml:space="preserve">Dirección Ejecutiva de Capacitación Electoral y Educación Cívica </t>
  </si>
  <si>
    <t xml:space="preserve">Servicios de Información y Documentación </t>
  </si>
  <si>
    <t xml:space="preserve">Subsecretaría de Control y Auditoría dela Gestión Pública </t>
  </si>
  <si>
    <t xml:space="preserve">Unidad de Auditoría Gubernamental </t>
  </si>
  <si>
    <t xml:space="preserve">Dirección General de Auditorías Externas </t>
  </si>
  <si>
    <t xml:space="preserve">Subsecretaría de Atención Ciudadana y Normatividad </t>
  </si>
  <si>
    <t xml:space="preserve">Dirección General de Atención Ciudadana </t>
  </si>
  <si>
    <t xml:space="preserve">Dirección General de Inconformidades </t>
  </si>
  <si>
    <t>Dirección General de Información e Integración</t>
  </si>
  <si>
    <t xml:space="preserve">Unidad de Vinculación para la Transparencia </t>
  </si>
  <si>
    <t xml:space="preserve">Coordinación General de Órganos de Vigilancia y Control </t>
  </si>
  <si>
    <t xml:space="preserve">Secretaría Ejecutiva de la Com.Intersecretarial para la Transparencia y el Combate a la Corrupción en la Admón Púb.Fed. </t>
  </si>
  <si>
    <t xml:space="preserve">Unidad de Control y Evaluación de la Gestión Pública </t>
  </si>
  <si>
    <t xml:space="preserve">Dirección General de Operación Regional y Contraloría Social </t>
  </si>
  <si>
    <t>AYG</t>
  </si>
  <si>
    <t>HDB</t>
  </si>
  <si>
    <t>MGH</t>
  </si>
  <si>
    <t>V00</t>
  </si>
  <si>
    <t xml:space="preserve">M7F </t>
  </si>
  <si>
    <t>NEF</t>
  </si>
  <si>
    <t xml:space="preserve">Unidad de Normatividad de Adquisiciones, Obras Públicas, Servicios y Patrimonio Federal </t>
  </si>
  <si>
    <t xml:space="preserve">Dirección General de Responsabilidades y Situación Patrimonial </t>
  </si>
  <si>
    <t xml:space="preserve">Subsecretaría de la Función Pública </t>
  </si>
  <si>
    <t xml:space="preserve">Dirección General de Eficiencia Administrativa y Buen Gobierno </t>
  </si>
  <si>
    <t xml:space="preserve">Dirección General de Evaluación de Sistemas de Profesionalización </t>
  </si>
  <si>
    <t>Dirección General de Modernización</t>
  </si>
  <si>
    <t>Dirección General de Atención a Instituciones Públicas en Recursos  Humanos</t>
  </si>
  <si>
    <t xml:space="preserve">Unidad de Recursos Humanos y Profesionalización de la Administración Pública Federal  </t>
  </si>
  <si>
    <t xml:space="preserve">Unidad de Gobierno Electrónico y Política de Tecnologías de la Información </t>
  </si>
  <si>
    <t xml:space="preserve">Dirección General de Simplificación Regulatoria </t>
  </si>
  <si>
    <t xml:space="preserve">Dirección General de Planeación, Organización y Compensaciones de la Administración Pública Federal </t>
  </si>
  <si>
    <t xml:space="preserve">Dirección General de Ingreso, Capacitación y Certificación </t>
  </si>
  <si>
    <t>Instituto de Administración y Avalúos de Bienes Nacionales</t>
  </si>
  <si>
    <t xml:space="preserve">Tribunal Superior Agrario </t>
  </si>
  <si>
    <t xml:space="preserve">Tribunales Unitarios Agrarios </t>
  </si>
  <si>
    <t xml:space="preserve">Sala Regional del Noroeste II, consede en Ciudad Obregón, Son. </t>
  </si>
  <si>
    <t xml:space="preserve">Primera Sala Regional del Noreste, consede en Garza García, N. L. </t>
  </si>
  <si>
    <t xml:space="preserve">Primera Sala Regional de Oriente, consede en Puebla, Pue. </t>
  </si>
  <si>
    <t xml:space="preserve">Primera Sala Regional del Sureste, consede en Oaxaca, Oax. </t>
  </si>
  <si>
    <t xml:space="preserve">Primera Sala Regional Hidalgo-México,con sede en Tlalnepantla, Méx. </t>
  </si>
  <si>
    <t xml:space="preserve">Segunda Sala Regional Hidalgo-México, con sede en Tlalnepantla, Mex. </t>
  </si>
  <si>
    <t xml:space="preserve">Segunda Sala Regional del Noreste,con sede en Monterrey, N. L. </t>
  </si>
  <si>
    <t xml:space="preserve">Segunda Sala Regional de Oriente,con sede en Puebla, Pue. </t>
  </si>
  <si>
    <t xml:space="preserve">Tribunal Federal de Justicia Fiscal y Administrativa con sede en el Distrito Federal </t>
  </si>
  <si>
    <t xml:space="preserve">Primera Sala Regional del Norte Centro II, con sede en Torreón, Coah. </t>
  </si>
  <si>
    <t xml:space="preserve">Primera Sala Regional de Occidente, con sede en Guadalajara, Jal. </t>
  </si>
  <si>
    <t xml:space="preserve">Sala Regional del Centro III, con sede en Celaya, Gto. </t>
  </si>
  <si>
    <t xml:space="preserve">Primera Sala Regional Peninsular, con sede en Mérida, Yuc. </t>
  </si>
  <si>
    <t xml:space="preserve">Sala Regional del Pacífico, con sede en Acapulco, Gro. </t>
  </si>
  <si>
    <t xml:space="preserve">Sala Regional del Centro II, con sede en Querétaro, Qro. </t>
  </si>
  <si>
    <t xml:space="preserve">Sala Regional del Noroeste I, con sede en Tijuana, B. C. </t>
  </si>
  <si>
    <t xml:space="preserve">Segunda Sala Regional de Occidente, con sede en Guadalajara, Jal. </t>
  </si>
  <si>
    <t xml:space="preserve">Sala Regional del Norte Centro I, con sede en Chihuahua, Chih. </t>
  </si>
  <si>
    <t>Sala Regional del Golfo, con sede en Jalapa, Ver.</t>
  </si>
  <si>
    <t xml:space="preserve">Sala Regional del Centro I, con sede en Aguascalientes, Ags. </t>
  </si>
  <si>
    <t xml:space="preserve">Sala Regional del Noroeste III, con sede en Culiacán, Sin. </t>
  </si>
  <si>
    <t xml:space="preserve">Segunda Sala Regional del Norte Centro II, con sede en Torreón, Coah. </t>
  </si>
  <si>
    <t xml:space="preserve">Tercera Sala Regional Hidalgo-México, con sede en Tlalnepantla, Mex. </t>
  </si>
  <si>
    <t xml:space="preserve">Sala Regional del Golfo Norte, con sede en Ciudad Victoria, Tamps. </t>
  </si>
  <si>
    <t xml:space="preserve">Sala Regional Chiapas-Tabasco, con sede en Tuxtla Gutiérrez, Chiapas </t>
  </si>
  <si>
    <t xml:space="preserve">Sala Regional del Caribe, con sede en Cancún, Quintana Roo </t>
  </si>
  <si>
    <t xml:space="preserve">Presidencia </t>
  </si>
  <si>
    <t xml:space="preserve">Primera Visitaduría General </t>
  </si>
  <si>
    <t xml:space="preserve">Segunda Visitaduría General </t>
  </si>
  <si>
    <t xml:space="preserve">Tercera Visitaduría General </t>
  </si>
  <si>
    <t xml:space="preserve">Cuarta Visitaduría General </t>
  </si>
  <si>
    <t xml:space="preserve">Coordinación General de Comunicación y Proyectos </t>
  </si>
  <si>
    <t xml:space="preserve">Dirección General del Centro Nacional de Derechos Humanos </t>
  </si>
  <si>
    <t xml:space="preserve">Dirección General de Planeación yAnálisis </t>
  </si>
  <si>
    <t>Variación real 2008 proyecto/ 2007 aprobado</t>
  </si>
  <si>
    <r>
      <t>2/</t>
    </r>
    <r>
      <rPr>
        <sz val="8"/>
        <rFont val="Arial"/>
        <family val="2"/>
      </rPr>
      <t xml:space="preserve"> Corresponde al Presupuesto de Egresos de la Federación aprobado por la Cámara de Diputados.</t>
    </r>
  </si>
  <si>
    <t xml:space="preserve">Dirección General de Información Automatizada </t>
  </si>
  <si>
    <t xml:space="preserve">Secretaría de Administración </t>
  </si>
  <si>
    <t>Quinta Visitaduría General</t>
  </si>
  <si>
    <t xml:space="preserve">Secretaría Técnica del Consejo Consultivo </t>
  </si>
  <si>
    <t xml:space="preserve">Dirección General de Quejas y Orientación </t>
  </si>
  <si>
    <t xml:space="preserve">Coordinación General de Asuntos Jurídicos </t>
  </si>
  <si>
    <t xml:space="preserve">Coordinación General de Asuntos Internos </t>
  </si>
  <si>
    <t xml:space="preserve">Subsecretaría de Política Criminal </t>
  </si>
  <si>
    <t xml:space="preserve">Coordinación General de Política Criminal </t>
  </si>
  <si>
    <t xml:space="preserve">Coordinación General de Servicios de Asistencia Judicial y Ministerial </t>
  </si>
  <si>
    <t xml:space="preserve">Coordinación General de Información Criminal Estratégica </t>
  </si>
  <si>
    <t xml:space="preserve">Dirección General de Atención a Víctimas </t>
  </si>
  <si>
    <t xml:space="preserve">Dirección General de Desarrollo Tecnológico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</si>
</sst>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000000000"/>
    <numFmt numFmtId="168" formatCode="#,##0_ ;\-#,##0\ "/>
    <numFmt numFmtId="169" formatCode="#,##0.00_ ;\-#,##0.00\ 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1" fillId="0" borderId="1" xfId="0" applyFont="1" applyFill="1" applyBorder="1" applyAlignment="1">
      <alignment vertical="justify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1" fillId="0" borderId="3" xfId="17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5" fontId="1" fillId="0" borderId="1" xfId="17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2" fillId="0" borderId="9" xfId="17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5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65" fontId="2" fillId="0" borderId="1" xfId="17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5" fontId="1" fillId="0" borderId="1" xfId="17" applyNumberFormat="1" applyFont="1" applyBorder="1" applyAlignment="1">
      <alignment/>
    </xf>
    <xf numFmtId="165" fontId="1" fillId="0" borderId="1" xfId="17" applyNumberFormat="1" applyFont="1" applyBorder="1" applyAlignment="1">
      <alignment horizontal="left"/>
    </xf>
    <xf numFmtId="165" fontId="1" fillId="0" borderId="1" xfId="17" applyNumberFormat="1" applyFont="1" applyFill="1" applyBorder="1" applyAlignment="1">
      <alignment horizontal="center"/>
    </xf>
    <xf numFmtId="165" fontId="2" fillId="0" borderId="1" xfId="17" applyNumberFormat="1" applyFont="1" applyFill="1" applyBorder="1" applyAlignment="1">
      <alignment horizontal="center"/>
    </xf>
    <xf numFmtId="165" fontId="2" fillId="0" borderId="9" xfId="17" applyNumberFormat="1" applyFont="1" applyFill="1" applyBorder="1" applyAlignment="1">
      <alignment horizontal="center"/>
    </xf>
    <xf numFmtId="43" fontId="1" fillId="0" borderId="11" xfId="17" applyFont="1" applyBorder="1" applyAlignment="1">
      <alignment/>
    </xf>
    <xf numFmtId="43" fontId="1" fillId="0" borderId="12" xfId="17" applyFont="1" applyBorder="1" applyAlignment="1">
      <alignment/>
    </xf>
    <xf numFmtId="43" fontId="2" fillId="0" borderId="13" xfId="17" applyFont="1" applyBorder="1" applyAlignment="1">
      <alignment/>
    </xf>
    <xf numFmtId="43" fontId="1" fillId="0" borderId="11" xfId="17" applyFont="1" applyBorder="1" applyAlignment="1">
      <alignment horizontal="center"/>
    </xf>
    <xf numFmtId="43" fontId="1" fillId="0" borderId="12" xfId="17" applyFont="1" applyBorder="1" applyAlignment="1">
      <alignment horizontal="center"/>
    </xf>
    <xf numFmtId="43" fontId="2" fillId="0" borderId="13" xfId="17" applyFont="1" applyBorder="1" applyAlignment="1">
      <alignment horizontal="center"/>
    </xf>
    <xf numFmtId="165" fontId="1" fillId="0" borderId="3" xfId="17" applyNumberFormat="1" applyFont="1" applyBorder="1" applyAlignment="1">
      <alignment horizontal="center" vertical="center"/>
    </xf>
    <xf numFmtId="165" fontId="1" fillId="0" borderId="1" xfId="17" applyNumberFormat="1" applyFont="1" applyBorder="1" applyAlignment="1">
      <alignment horizontal="center" vertical="center"/>
    </xf>
    <xf numFmtId="165" fontId="2" fillId="0" borderId="9" xfId="17" applyNumberFormat="1" applyFont="1" applyBorder="1" applyAlignment="1">
      <alignment horizontal="center" vertical="center"/>
    </xf>
    <xf numFmtId="43" fontId="1" fillId="0" borderId="11" xfId="17" applyFont="1" applyBorder="1" applyAlignment="1">
      <alignment horizontal="center" vertical="center"/>
    </xf>
    <xf numFmtId="43" fontId="1" fillId="0" borderId="12" xfId="17" applyFont="1" applyBorder="1" applyAlignment="1">
      <alignment horizontal="center" vertical="center"/>
    </xf>
    <xf numFmtId="43" fontId="2" fillId="0" borderId="13" xfId="17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43" fontId="2" fillId="0" borderId="11" xfId="17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12" xfId="17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2" fillId="0" borderId="3" xfId="17" applyNumberFormat="1" applyFont="1" applyBorder="1" applyAlignment="1">
      <alignment horizontal="center"/>
    </xf>
    <xf numFmtId="43" fontId="2" fillId="0" borderId="11" xfId="17" applyFont="1" applyFill="1" applyBorder="1" applyAlignment="1">
      <alignment/>
    </xf>
    <xf numFmtId="43" fontId="1" fillId="0" borderId="12" xfId="17" applyFont="1" applyFill="1" applyBorder="1" applyAlignment="1">
      <alignment/>
    </xf>
    <xf numFmtId="43" fontId="2" fillId="0" borderId="12" xfId="17" applyFont="1" applyFill="1" applyBorder="1" applyAlignment="1">
      <alignment/>
    </xf>
    <xf numFmtId="43" fontId="2" fillId="0" borderId="13" xfId="17" applyFont="1" applyFill="1" applyBorder="1" applyAlignment="1">
      <alignment/>
    </xf>
    <xf numFmtId="165" fontId="2" fillId="0" borderId="1" xfId="17" applyNumberFormat="1" applyFont="1" applyBorder="1" applyAlignment="1">
      <alignment/>
    </xf>
    <xf numFmtId="165" fontId="2" fillId="0" borderId="3" xfId="17" applyNumberFormat="1" applyFont="1" applyBorder="1" applyAlignment="1">
      <alignment horizontal="left"/>
    </xf>
    <xf numFmtId="43" fontId="2" fillId="0" borderId="11" xfId="17" applyFont="1" applyFill="1" applyBorder="1" applyAlignment="1">
      <alignment horizontal="center"/>
    </xf>
    <xf numFmtId="43" fontId="1" fillId="0" borderId="12" xfId="17" applyFont="1" applyFill="1" applyBorder="1" applyAlignment="1">
      <alignment horizontal="center"/>
    </xf>
    <xf numFmtId="43" fontId="2" fillId="0" borderId="12" xfId="17" applyFont="1" applyFill="1" applyBorder="1" applyAlignment="1">
      <alignment horizontal="center"/>
    </xf>
    <xf numFmtId="43" fontId="2" fillId="0" borderId="13" xfId="17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165" fontId="1" fillId="0" borderId="15" xfId="17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0" borderId="11" xfId="17" applyFont="1" applyFill="1" applyBorder="1" applyAlignment="1">
      <alignment horizontal="center" vertical="center" wrapText="1"/>
    </xf>
    <xf numFmtId="43" fontId="1" fillId="0" borderId="12" xfId="17" applyFont="1" applyFill="1" applyBorder="1" applyAlignment="1">
      <alignment horizontal="center" vertical="center" wrapText="1"/>
    </xf>
    <xf numFmtId="43" fontId="2" fillId="0" borderId="12" xfId="17" applyFont="1" applyFill="1" applyBorder="1" applyAlignment="1">
      <alignment horizontal="center" vertical="center" wrapText="1"/>
    </xf>
    <xf numFmtId="43" fontId="2" fillId="0" borderId="13" xfId="17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43" fontId="0" fillId="0" borderId="11" xfId="17" applyBorder="1" applyAlignment="1">
      <alignment/>
    </xf>
    <xf numFmtId="43" fontId="0" fillId="0" borderId="12" xfId="17" applyBorder="1" applyAlignment="1">
      <alignment/>
    </xf>
    <xf numFmtId="43" fontId="7" fillId="0" borderId="13" xfId="17" applyFont="1" applyBorder="1" applyAlignment="1">
      <alignment/>
    </xf>
    <xf numFmtId="0" fontId="0" fillId="0" borderId="0" xfId="0" applyAlignment="1">
      <alignment horizontal="left" wrapText="1"/>
    </xf>
    <xf numFmtId="168" fontId="2" fillId="0" borderId="9" xfId="17" applyNumberFormat="1" applyFont="1" applyBorder="1" applyAlignment="1">
      <alignment horizontal="center"/>
    </xf>
    <xf numFmtId="165" fontId="2" fillId="0" borderId="3" xfId="17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3" xfId="0" applyNumberFormat="1" applyFont="1" applyBorder="1" applyAlignment="1">
      <alignment/>
    </xf>
    <xf numFmtId="43" fontId="1" fillId="0" borderId="16" xfId="17" applyFont="1" applyBorder="1" applyAlignment="1">
      <alignment horizontal="center"/>
    </xf>
    <xf numFmtId="4" fontId="1" fillId="0" borderId="12" xfId="17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165" fontId="2" fillId="0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2" fillId="0" borderId="17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justify"/>
    </xf>
    <xf numFmtId="0" fontId="3" fillId="0" borderId="2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justify"/>
    </xf>
    <xf numFmtId="0" fontId="2" fillId="0" borderId="9" xfId="0" applyFont="1" applyFill="1" applyBorder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9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7.140625" style="0" bestFit="1" customWidth="1"/>
    <col min="3" max="3" width="29.8515625" style="0" customWidth="1"/>
    <col min="4" max="4" width="13.421875" style="0" bestFit="1" customWidth="1"/>
    <col min="5" max="7" width="12.28125" style="0" bestFit="1" customWidth="1"/>
    <col min="8" max="8" width="14.4218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66" t="s">
        <v>785</v>
      </c>
      <c r="C3" s="66" t="s">
        <v>786</v>
      </c>
      <c r="D3" s="66" t="s">
        <v>1041</v>
      </c>
      <c r="E3" s="66" t="s">
        <v>1042</v>
      </c>
      <c r="F3" s="66" t="s">
        <v>1043</v>
      </c>
      <c r="G3" s="66" t="s">
        <v>1040</v>
      </c>
      <c r="H3" s="78" t="s">
        <v>1194</v>
      </c>
    </row>
    <row r="4" spans="2:8" ht="12.75">
      <c r="B4" s="16">
        <v>100</v>
      </c>
      <c r="C4" s="5" t="s">
        <v>278</v>
      </c>
      <c r="D4" s="18">
        <v>4268728117</v>
      </c>
      <c r="E4" s="19">
        <v>4704115935</v>
      </c>
      <c r="F4" s="19">
        <v>4604471099</v>
      </c>
      <c r="G4" s="19">
        <v>4604471099</v>
      </c>
      <c r="H4" s="63">
        <f>((G4/F4)-1)*100</f>
        <v>0</v>
      </c>
    </row>
    <row r="5" spans="2:8" ht="12.75">
      <c r="B5" s="17">
        <v>101</v>
      </c>
      <c r="C5" s="3" t="s">
        <v>1047</v>
      </c>
      <c r="D5" s="21">
        <v>721876399</v>
      </c>
      <c r="E5" s="22">
        <v>971328988</v>
      </c>
      <c r="F5" s="39">
        <v>843671468</v>
      </c>
      <c r="G5" s="22">
        <v>929387824</v>
      </c>
      <c r="H5" s="64">
        <f>((G5/F5)-1)*100</f>
        <v>10.159921160211628</v>
      </c>
    </row>
    <row r="6" spans="2:8" ht="12.75">
      <c r="B6" s="17">
        <v>200</v>
      </c>
      <c r="C6" s="3" t="s">
        <v>260</v>
      </c>
      <c r="D6" s="21">
        <v>1924172135</v>
      </c>
      <c r="E6" s="22">
        <v>2681963750</v>
      </c>
      <c r="F6" s="22">
        <v>2075560226</v>
      </c>
      <c r="G6" s="22">
        <v>3212740998</v>
      </c>
      <c r="H6" s="64">
        <f>((G6/F6)-1)*100</f>
        <v>54.78910020315644</v>
      </c>
    </row>
    <row r="7" spans="2:8" ht="13.5" thickBot="1">
      <c r="B7" s="121" t="s">
        <v>783</v>
      </c>
      <c r="C7" s="122"/>
      <c r="D7" s="33">
        <f>SUM(D4:D6)</f>
        <v>6914776651</v>
      </c>
      <c r="E7" s="25">
        <f>SUM(E4:E6)</f>
        <v>8357408673</v>
      </c>
      <c r="F7" s="25">
        <f>SUM(F4:F6)</f>
        <v>7523702793</v>
      </c>
      <c r="G7" s="25">
        <f>SUM(G4:G6)</f>
        <v>8746599921</v>
      </c>
      <c r="H7" s="65">
        <f>((G7/F7)-1)*100</f>
        <v>16.253926579047963</v>
      </c>
    </row>
    <row r="8" spans="2:8" ht="27" customHeight="1">
      <c r="B8" s="126" t="s">
        <v>784</v>
      </c>
      <c r="C8" s="126"/>
      <c r="D8" s="126"/>
      <c r="E8" s="126"/>
      <c r="F8" s="126"/>
      <c r="G8" s="126"/>
      <c r="H8" s="126"/>
    </row>
    <row r="9" spans="2:8" ht="12.75">
      <c r="B9" s="120" t="s">
        <v>1044</v>
      </c>
      <c r="C9" s="120"/>
      <c r="D9" s="120"/>
      <c r="E9" s="120"/>
      <c r="F9" s="120"/>
      <c r="G9" s="120"/>
      <c r="H9" s="120"/>
    </row>
    <row r="10" spans="2:8" ht="12.75">
      <c r="B10" s="120" t="s">
        <v>1195</v>
      </c>
      <c r="C10" s="120"/>
      <c r="D10" s="120"/>
      <c r="E10" s="120"/>
      <c r="F10" s="120"/>
      <c r="G10" s="120"/>
      <c r="H10" s="120"/>
    </row>
    <row r="14" ht="12.75">
      <c r="G14" s="1" t="s">
        <v>624</v>
      </c>
    </row>
    <row r="15" spans="4:7" ht="12.75">
      <c r="D15" t="s">
        <v>624</v>
      </c>
      <c r="G15" s="43"/>
    </row>
    <row r="16" spans="3:7" ht="12.75">
      <c r="C16" t="s">
        <v>624</v>
      </c>
      <c r="G16" s="43"/>
    </row>
    <row r="17" ht="12.75">
      <c r="G17" s="43"/>
    </row>
    <row r="18" ht="12.75">
      <c r="G18" s="1"/>
    </row>
    <row r="19" ht="12.75">
      <c r="G19" s="29"/>
    </row>
  </sheetData>
  <mergeCells count="5">
    <mergeCell ref="B10:H10"/>
    <mergeCell ref="B7:C7"/>
    <mergeCell ref="B2:H2"/>
    <mergeCell ref="B8:H8"/>
    <mergeCell ref="B9:H9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07"/>
  <sheetViews>
    <sheetView zoomScale="80" zoomScaleNormal="80" workbookViewId="0" topLeftCell="A29">
      <selection activeCell="F106" sqref="F106"/>
    </sheetView>
  </sheetViews>
  <sheetFormatPr defaultColWidth="11.421875" defaultRowHeight="12.75"/>
  <cols>
    <col min="1" max="1" width="4.8515625" style="0" customWidth="1"/>
    <col min="3" max="3" width="38.00390625" style="0" customWidth="1"/>
    <col min="4" max="4" width="15.28125" style="0" customWidth="1"/>
    <col min="5" max="7" width="15.281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84">
        <f>SUM(D5:D91)</f>
        <v>4702169322</v>
      </c>
      <c r="E4" s="73">
        <f>SUM(E5:E91)</f>
        <v>5463931748</v>
      </c>
      <c r="F4" s="73">
        <f>SUM(F5:F91)</f>
        <v>5382013448</v>
      </c>
      <c r="G4" s="73">
        <f>SUM(G5:G91)</f>
        <v>4718611834</v>
      </c>
      <c r="H4" s="102">
        <f>((G4/F4)-1)*100</f>
        <v>-12.32627195025916</v>
      </c>
    </row>
    <row r="5" spans="2:8" ht="12.75">
      <c r="B5" s="17">
        <v>100</v>
      </c>
      <c r="C5" s="6" t="s">
        <v>441</v>
      </c>
      <c r="D5" s="21">
        <v>98064554</v>
      </c>
      <c r="E5" s="22">
        <v>65856262</v>
      </c>
      <c r="F5" s="22">
        <v>65171128</v>
      </c>
      <c r="G5" s="22">
        <v>66814169</v>
      </c>
      <c r="H5" s="103">
        <f aca="true" t="shared" si="0" ref="H5:H68">((G5/F5)-1)*100</f>
        <v>2.5211179404474926</v>
      </c>
    </row>
    <row r="6" spans="2:8" ht="25.5" customHeight="1">
      <c r="B6" s="17">
        <v>102</v>
      </c>
      <c r="C6" s="6" t="s">
        <v>442</v>
      </c>
      <c r="D6" s="21">
        <v>241993410</v>
      </c>
      <c r="E6" s="22">
        <v>241698764</v>
      </c>
      <c r="F6" s="22">
        <v>241521296</v>
      </c>
      <c r="G6" s="22">
        <v>191675882</v>
      </c>
      <c r="H6" s="103">
        <f t="shared" si="0"/>
        <v>-20.638103068145174</v>
      </c>
    </row>
    <row r="7" spans="2:8" ht="12.75">
      <c r="B7" s="17">
        <v>104</v>
      </c>
      <c r="C7" s="6" t="s">
        <v>92</v>
      </c>
      <c r="D7" s="21">
        <v>29873220</v>
      </c>
      <c r="E7" s="22">
        <v>28811341</v>
      </c>
      <c r="F7" s="22">
        <v>28633873</v>
      </c>
      <c r="G7" s="22">
        <v>32855893</v>
      </c>
      <c r="H7" s="103">
        <f t="shared" si="0"/>
        <v>14.74484433174652</v>
      </c>
    </row>
    <row r="8" spans="2:8" ht="12.75">
      <c r="B8" s="17">
        <v>110</v>
      </c>
      <c r="C8" s="6" t="s">
        <v>443</v>
      </c>
      <c r="D8" s="21">
        <v>40328659</v>
      </c>
      <c r="E8" s="22">
        <v>38157021</v>
      </c>
      <c r="F8" s="22">
        <v>37979553</v>
      </c>
      <c r="G8" s="22">
        <v>44335687</v>
      </c>
      <c r="H8" s="103">
        <f t="shared" si="0"/>
        <v>16.735673534651664</v>
      </c>
    </row>
    <row r="9" spans="2:8" ht="24">
      <c r="B9" s="17">
        <v>111</v>
      </c>
      <c r="C9" s="6" t="s">
        <v>444</v>
      </c>
      <c r="D9" s="21">
        <v>79827462</v>
      </c>
      <c r="E9" s="22">
        <v>78227470</v>
      </c>
      <c r="F9" s="22">
        <v>78119738</v>
      </c>
      <c r="G9" s="22">
        <v>82518666</v>
      </c>
      <c r="H9" s="103">
        <f t="shared" si="0"/>
        <v>5.631007108600383</v>
      </c>
    </row>
    <row r="10" spans="2:8" ht="12.75" customHeight="1">
      <c r="B10" s="17">
        <v>120</v>
      </c>
      <c r="C10" s="6" t="s">
        <v>445</v>
      </c>
      <c r="D10" s="21">
        <v>81299297</v>
      </c>
      <c r="E10" s="22">
        <v>68468652</v>
      </c>
      <c r="F10" s="22">
        <v>68006997</v>
      </c>
      <c r="G10" s="22">
        <v>54227347</v>
      </c>
      <c r="H10" s="103">
        <f t="shared" si="0"/>
        <v>-20.262106265330317</v>
      </c>
    </row>
    <row r="11" spans="2:8" ht="12.75">
      <c r="B11" s="17">
        <v>121</v>
      </c>
      <c r="C11" s="6" t="s">
        <v>298</v>
      </c>
      <c r="D11" s="21">
        <v>7209405</v>
      </c>
      <c r="E11" s="22">
        <v>7141673</v>
      </c>
      <c r="F11" s="22">
        <v>7141673</v>
      </c>
      <c r="G11" s="22">
        <v>8377297</v>
      </c>
      <c r="H11" s="103">
        <f t="shared" si="0"/>
        <v>17.301604259954217</v>
      </c>
    </row>
    <row r="12" spans="2:8" ht="12.75">
      <c r="B12" s="17">
        <v>122</v>
      </c>
      <c r="C12" s="6" t="s">
        <v>299</v>
      </c>
      <c r="D12" s="21">
        <v>6364346</v>
      </c>
      <c r="E12" s="22">
        <v>5858560</v>
      </c>
      <c r="F12" s="22">
        <v>5858560</v>
      </c>
      <c r="G12" s="22">
        <v>6670417</v>
      </c>
      <c r="H12" s="103">
        <f t="shared" si="0"/>
        <v>13.85762030259996</v>
      </c>
    </row>
    <row r="13" spans="2:8" ht="12.75">
      <c r="B13" s="17">
        <v>123</v>
      </c>
      <c r="C13" s="6" t="s">
        <v>300</v>
      </c>
      <c r="D13" s="21">
        <v>6765346</v>
      </c>
      <c r="E13" s="22">
        <v>6835350</v>
      </c>
      <c r="F13" s="22">
        <v>6835350</v>
      </c>
      <c r="G13" s="22">
        <v>7759348</v>
      </c>
      <c r="H13" s="103">
        <f t="shared" si="0"/>
        <v>13.51793251259994</v>
      </c>
    </row>
    <row r="14" spans="2:8" ht="12.75">
      <c r="B14" s="17">
        <v>124</v>
      </c>
      <c r="C14" s="6" t="s">
        <v>301</v>
      </c>
      <c r="D14" s="21">
        <v>4794348</v>
      </c>
      <c r="E14" s="22">
        <v>4642578</v>
      </c>
      <c r="F14" s="22">
        <v>4642578</v>
      </c>
      <c r="G14" s="22">
        <v>5303970</v>
      </c>
      <c r="H14" s="103">
        <f t="shared" si="0"/>
        <v>14.24622268058824</v>
      </c>
    </row>
    <row r="15" spans="2:8" ht="12.75">
      <c r="B15" s="17">
        <v>125</v>
      </c>
      <c r="C15" s="6" t="s">
        <v>302</v>
      </c>
      <c r="D15" s="21">
        <v>8871877</v>
      </c>
      <c r="E15" s="22">
        <v>8675906</v>
      </c>
      <c r="F15" s="22">
        <v>8675906</v>
      </c>
      <c r="G15" s="22">
        <v>10087411</v>
      </c>
      <c r="H15" s="103">
        <f t="shared" si="0"/>
        <v>16.2692518798613</v>
      </c>
    </row>
    <row r="16" spans="2:8" ht="12.75">
      <c r="B16" s="17">
        <v>126</v>
      </c>
      <c r="C16" s="6" t="s">
        <v>303</v>
      </c>
      <c r="D16" s="21">
        <v>5348262</v>
      </c>
      <c r="E16" s="22">
        <v>5672554</v>
      </c>
      <c r="F16" s="22">
        <v>5672554</v>
      </c>
      <c r="G16" s="22">
        <v>6505161</v>
      </c>
      <c r="H16" s="103">
        <f t="shared" si="0"/>
        <v>14.677815319166632</v>
      </c>
    </row>
    <row r="17" spans="2:8" ht="12.75">
      <c r="B17" s="17">
        <v>127</v>
      </c>
      <c r="C17" s="6" t="s">
        <v>304</v>
      </c>
      <c r="D17" s="21">
        <v>6845025</v>
      </c>
      <c r="E17" s="22">
        <v>6573770</v>
      </c>
      <c r="F17" s="22">
        <v>6573770</v>
      </c>
      <c r="G17" s="22">
        <v>7851705</v>
      </c>
      <c r="H17" s="103">
        <f t="shared" si="0"/>
        <v>19.43991043191351</v>
      </c>
    </row>
    <row r="18" spans="2:8" ht="12.75">
      <c r="B18" s="17">
        <v>128</v>
      </c>
      <c r="C18" s="6" t="s">
        <v>305</v>
      </c>
      <c r="D18" s="21">
        <v>8213353</v>
      </c>
      <c r="E18" s="22">
        <v>8092563</v>
      </c>
      <c r="F18" s="22">
        <v>8092563</v>
      </c>
      <c r="G18" s="22">
        <v>9343753</v>
      </c>
      <c r="H18" s="103">
        <f t="shared" si="0"/>
        <v>15.460985598752842</v>
      </c>
    </row>
    <row r="19" spans="2:8" ht="12.75">
      <c r="B19" s="17">
        <v>129</v>
      </c>
      <c r="C19" s="6" t="s">
        <v>306</v>
      </c>
      <c r="D19" s="21">
        <v>11120176</v>
      </c>
      <c r="E19" s="22">
        <v>10852130</v>
      </c>
      <c r="F19" s="22">
        <v>10852130</v>
      </c>
      <c r="G19" s="22">
        <v>12706700</v>
      </c>
      <c r="H19" s="103">
        <f t="shared" si="0"/>
        <v>17.08945617127697</v>
      </c>
    </row>
    <row r="20" spans="2:8" ht="12.75">
      <c r="B20" s="17">
        <v>130</v>
      </c>
      <c r="C20" s="6" t="s">
        <v>307</v>
      </c>
      <c r="D20" s="21">
        <v>6713660</v>
      </c>
      <c r="E20" s="22">
        <v>6551577</v>
      </c>
      <c r="F20" s="22">
        <v>6551577</v>
      </c>
      <c r="G20" s="22">
        <v>7625640</v>
      </c>
      <c r="H20" s="103">
        <f t="shared" si="0"/>
        <v>16.39396133175264</v>
      </c>
    </row>
    <row r="21" spans="2:8" ht="12.75">
      <c r="B21" s="17">
        <v>131</v>
      </c>
      <c r="C21" s="6" t="s">
        <v>308</v>
      </c>
      <c r="D21" s="21">
        <v>5992600</v>
      </c>
      <c r="E21" s="22">
        <v>5921359</v>
      </c>
      <c r="F21" s="22">
        <v>5921359</v>
      </c>
      <c r="G21" s="22">
        <v>6732372</v>
      </c>
      <c r="H21" s="103">
        <f t="shared" si="0"/>
        <v>13.696399762284294</v>
      </c>
    </row>
    <row r="22" spans="2:8" ht="12.75">
      <c r="B22" s="17">
        <v>132</v>
      </c>
      <c r="C22" s="6" t="s">
        <v>309</v>
      </c>
      <c r="D22" s="21">
        <v>6008703</v>
      </c>
      <c r="E22" s="22">
        <v>5738315</v>
      </c>
      <c r="F22" s="22">
        <v>5738315</v>
      </c>
      <c r="G22" s="22">
        <v>6645351</v>
      </c>
      <c r="H22" s="103">
        <f t="shared" si="0"/>
        <v>15.806661014600977</v>
      </c>
    </row>
    <row r="23" spans="2:8" ht="12.75">
      <c r="B23" s="17">
        <v>133</v>
      </c>
      <c r="C23" s="6" t="s">
        <v>310</v>
      </c>
      <c r="D23" s="21">
        <v>5512771</v>
      </c>
      <c r="E23" s="22">
        <v>5391824</v>
      </c>
      <c r="F23" s="22">
        <v>5391824</v>
      </c>
      <c r="G23" s="22">
        <v>6262674</v>
      </c>
      <c r="H23" s="103">
        <f t="shared" si="0"/>
        <v>16.151306125719245</v>
      </c>
    </row>
    <row r="24" spans="2:8" ht="12.75">
      <c r="B24" s="17">
        <v>134</v>
      </c>
      <c r="C24" s="6" t="s">
        <v>311</v>
      </c>
      <c r="D24" s="21">
        <v>10869636</v>
      </c>
      <c r="E24" s="22">
        <v>10837083</v>
      </c>
      <c r="F24" s="22">
        <v>10837083</v>
      </c>
      <c r="G24" s="22">
        <v>12604026</v>
      </c>
      <c r="H24" s="103">
        <f t="shared" si="0"/>
        <v>16.304599678714272</v>
      </c>
    </row>
    <row r="25" spans="2:8" ht="12.75">
      <c r="B25" s="17">
        <v>135</v>
      </c>
      <c r="C25" s="6" t="s">
        <v>312</v>
      </c>
      <c r="D25" s="21">
        <v>8148955</v>
      </c>
      <c r="E25" s="22">
        <v>7939981</v>
      </c>
      <c r="F25" s="22">
        <v>7939981</v>
      </c>
      <c r="G25" s="22">
        <v>8936189</v>
      </c>
      <c r="H25" s="103">
        <f t="shared" si="0"/>
        <v>12.546730275551043</v>
      </c>
    </row>
    <row r="26" spans="2:8" ht="12.75">
      <c r="B26" s="17">
        <v>136</v>
      </c>
      <c r="C26" s="6" t="s">
        <v>313</v>
      </c>
      <c r="D26" s="21">
        <v>8106677</v>
      </c>
      <c r="E26" s="22">
        <v>8196289</v>
      </c>
      <c r="F26" s="22">
        <v>8196289</v>
      </c>
      <c r="G26" s="22">
        <v>9493884</v>
      </c>
      <c r="H26" s="103">
        <f t="shared" si="0"/>
        <v>15.831493984655731</v>
      </c>
    </row>
    <row r="27" spans="2:8" ht="12.75">
      <c r="B27" s="17">
        <v>137</v>
      </c>
      <c r="C27" s="6" t="s">
        <v>314</v>
      </c>
      <c r="D27" s="21">
        <v>5761192</v>
      </c>
      <c r="E27" s="22">
        <v>5602032</v>
      </c>
      <c r="F27" s="22">
        <v>5602032</v>
      </c>
      <c r="G27" s="22">
        <v>6550857</v>
      </c>
      <c r="H27" s="103">
        <f t="shared" si="0"/>
        <v>16.937157802740145</v>
      </c>
    </row>
    <row r="28" spans="2:8" ht="12.75">
      <c r="B28" s="17">
        <v>138</v>
      </c>
      <c r="C28" s="6" t="s">
        <v>315</v>
      </c>
      <c r="D28" s="21">
        <v>5848972</v>
      </c>
      <c r="E28" s="22">
        <v>5576577</v>
      </c>
      <c r="F28" s="22">
        <v>5576577</v>
      </c>
      <c r="G28" s="22">
        <v>6409229</v>
      </c>
      <c r="H28" s="103">
        <f t="shared" si="0"/>
        <v>14.93123828470404</v>
      </c>
    </row>
    <row r="29" spans="2:8" ht="12.75">
      <c r="B29" s="17">
        <v>139</v>
      </c>
      <c r="C29" s="6" t="s">
        <v>316</v>
      </c>
      <c r="D29" s="21">
        <v>12402363</v>
      </c>
      <c r="E29" s="22">
        <v>12878600</v>
      </c>
      <c r="F29" s="22">
        <v>12878600</v>
      </c>
      <c r="G29" s="22">
        <v>13675613</v>
      </c>
      <c r="H29" s="103">
        <f t="shared" si="0"/>
        <v>6.188661811066409</v>
      </c>
    </row>
    <row r="30" spans="2:8" ht="12.75">
      <c r="B30" s="17">
        <v>140</v>
      </c>
      <c r="C30" s="6" t="s">
        <v>317</v>
      </c>
      <c r="D30" s="21">
        <v>8014130</v>
      </c>
      <c r="E30" s="22">
        <v>7802383</v>
      </c>
      <c r="F30" s="22">
        <v>7802383</v>
      </c>
      <c r="G30" s="22">
        <v>8897886</v>
      </c>
      <c r="H30" s="103">
        <f t="shared" si="0"/>
        <v>14.040620666788595</v>
      </c>
    </row>
    <row r="31" spans="2:8" ht="12.75">
      <c r="B31" s="17">
        <v>141</v>
      </c>
      <c r="C31" s="6" t="s">
        <v>318</v>
      </c>
      <c r="D31" s="21">
        <v>10721679</v>
      </c>
      <c r="E31" s="22">
        <v>10631982</v>
      </c>
      <c r="F31" s="22">
        <v>10631982</v>
      </c>
      <c r="G31" s="22">
        <v>12591416</v>
      </c>
      <c r="H31" s="103">
        <f t="shared" si="0"/>
        <v>18.429621118621164</v>
      </c>
    </row>
    <row r="32" spans="2:8" ht="12.75">
      <c r="B32" s="17">
        <v>142</v>
      </c>
      <c r="C32" s="6" t="s">
        <v>329</v>
      </c>
      <c r="D32" s="21">
        <v>8544138</v>
      </c>
      <c r="E32" s="22">
        <v>8297198</v>
      </c>
      <c r="F32" s="22">
        <v>8297198</v>
      </c>
      <c r="G32" s="22">
        <v>9593239</v>
      </c>
      <c r="H32" s="103">
        <f t="shared" si="0"/>
        <v>15.620225044647595</v>
      </c>
    </row>
    <row r="33" spans="2:8" ht="12.75">
      <c r="B33" s="17">
        <v>143</v>
      </c>
      <c r="C33" s="6" t="s">
        <v>319</v>
      </c>
      <c r="D33" s="21">
        <v>4397702</v>
      </c>
      <c r="E33" s="22">
        <v>4300483</v>
      </c>
      <c r="F33" s="22">
        <v>4300483</v>
      </c>
      <c r="G33" s="22">
        <v>5003401</v>
      </c>
      <c r="H33" s="103">
        <f t="shared" si="0"/>
        <v>16.345094260342385</v>
      </c>
    </row>
    <row r="34" spans="2:8" ht="12.75">
      <c r="B34" s="17">
        <v>144</v>
      </c>
      <c r="C34" s="6" t="s">
        <v>320</v>
      </c>
      <c r="D34" s="21">
        <v>5961019</v>
      </c>
      <c r="E34" s="22">
        <v>5832439</v>
      </c>
      <c r="F34" s="22">
        <v>5832439</v>
      </c>
      <c r="G34" s="22">
        <v>6472641</v>
      </c>
      <c r="H34" s="103">
        <f t="shared" si="0"/>
        <v>10.976574294218944</v>
      </c>
    </row>
    <row r="35" spans="2:8" ht="12.75">
      <c r="B35" s="17">
        <v>145</v>
      </c>
      <c r="C35" s="6" t="s">
        <v>321</v>
      </c>
      <c r="D35" s="21">
        <v>7578990</v>
      </c>
      <c r="E35" s="22">
        <v>7691706</v>
      </c>
      <c r="F35" s="22">
        <v>7691706</v>
      </c>
      <c r="G35" s="22">
        <v>8774798</v>
      </c>
      <c r="H35" s="103">
        <f t="shared" si="0"/>
        <v>14.081297439085683</v>
      </c>
    </row>
    <row r="36" spans="2:8" ht="12.75">
      <c r="B36" s="17">
        <v>146</v>
      </c>
      <c r="C36" s="6" t="s">
        <v>322</v>
      </c>
      <c r="D36" s="21">
        <v>8451266</v>
      </c>
      <c r="E36" s="22">
        <v>8251999</v>
      </c>
      <c r="F36" s="22">
        <v>8251999</v>
      </c>
      <c r="G36" s="22">
        <v>9642840</v>
      </c>
      <c r="H36" s="103">
        <f t="shared" si="0"/>
        <v>16.854594868467633</v>
      </c>
    </row>
    <row r="37" spans="2:8" ht="12.75">
      <c r="B37" s="17">
        <v>147</v>
      </c>
      <c r="C37" s="6" t="s">
        <v>323</v>
      </c>
      <c r="D37" s="21">
        <v>6072261</v>
      </c>
      <c r="E37" s="22">
        <v>5913493</v>
      </c>
      <c r="F37" s="22">
        <v>5913493</v>
      </c>
      <c r="G37" s="22">
        <v>6667504</v>
      </c>
      <c r="H37" s="103">
        <f t="shared" si="0"/>
        <v>12.750687284148299</v>
      </c>
    </row>
    <row r="38" spans="2:8" ht="12.75">
      <c r="B38" s="17">
        <v>148</v>
      </c>
      <c r="C38" s="6" t="s">
        <v>324</v>
      </c>
      <c r="D38" s="21">
        <v>5011355</v>
      </c>
      <c r="E38" s="22">
        <v>4780418</v>
      </c>
      <c r="F38" s="22">
        <v>4780418</v>
      </c>
      <c r="G38" s="22">
        <v>5442225</v>
      </c>
      <c r="H38" s="103">
        <f t="shared" si="0"/>
        <v>13.844124091240563</v>
      </c>
    </row>
    <row r="39" spans="2:8" ht="12.75">
      <c r="B39" s="17">
        <v>149</v>
      </c>
      <c r="C39" s="6" t="s">
        <v>325</v>
      </c>
      <c r="D39" s="21">
        <v>5969895</v>
      </c>
      <c r="E39" s="22">
        <v>5755117</v>
      </c>
      <c r="F39" s="22">
        <v>5755117</v>
      </c>
      <c r="G39" s="22">
        <v>6684735</v>
      </c>
      <c r="H39" s="103">
        <f t="shared" si="0"/>
        <v>16.152894893361847</v>
      </c>
    </row>
    <row r="40" spans="2:8" ht="12.75">
      <c r="B40" s="17">
        <v>150</v>
      </c>
      <c r="C40" s="6" t="s">
        <v>326</v>
      </c>
      <c r="D40" s="21">
        <v>6042971</v>
      </c>
      <c r="E40" s="22">
        <v>5588575</v>
      </c>
      <c r="F40" s="22">
        <v>5588575</v>
      </c>
      <c r="G40" s="22">
        <v>6233348</v>
      </c>
      <c r="H40" s="103">
        <f t="shared" si="0"/>
        <v>11.537341808958445</v>
      </c>
    </row>
    <row r="41" spans="2:8" ht="12.75">
      <c r="B41" s="17">
        <v>151</v>
      </c>
      <c r="C41" s="6" t="s">
        <v>327</v>
      </c>
      <c r="D41" s="21">
        <v>6033680</v>
      </c>
      <c r="E41" s="22">
        <v>5780248</v>
      </c>
      <c r="F41" s="22">
        <v>5780248</v>
      </c>
      <c r="G41" s="22">
        <v>6728013</v>
      </c>
      <c r="H41" s="103">
        <f t="shared" si="0"/>
        <v>16.3966148165269</v>
      </c>
    </row>
    <row r="42" spans="2:8" ht="12.75">
      <c r="B42" s="17">
        <v>152</v>
      </c>
      <c r="C42" s="6" t="s">
        <v>328</v>
      </c>
      <c r="D42" s="21">
        <v>7486074</v>
      </c>
      <c r="E42" s="22">
        <v>6831869</v>
      </c>
      <c r="F42" s="22">
        <v>6831869</v>
      </c>
      <c r="G42" s="22">
        <v>7853983</v>
      </c>
      <c r="H42" s="103">
        <f t="shared" si="0"/>
        <v>14.960971880461994</v>
      </c>
    </row>
    <row r="43" spans="2:8" ht="12.75">
      <c r="B43" s="17">
        <v>154</v>
      </c>
      <c r="C43" s="6" t="s">
        <v>446</v>
      </c>
      <c r="D43" s="21">
        <v>8991429</v>
      </c>
      <c r="E43" s="22">
        <v>8855294</v>
      </c>
      <c r="F43" s="22">
        <v>8855294</v>
      </c>
      <c r="G43" s="22">
        <v>10362283</v>
      </c>
      <c r="H43" s="103">
        <f t="shared" si="0"/>
        <v>17.017944294113786</v>
      </c>
    </row>
    <row r="44" spans="2:8" ht="12.75">
      <c r="B44" s="17">
        <v>155</v>
      </c>
      <c r="C44" s="6" t="s">
        <v>447</v>
      </c>
      <c r="D44" s="21">
        <v>3615001</v>
      </c>
      <c r="E44" s="22">
        <v>3622423</v>
      </c>
      <c r="F44" s="22">
        <v>3622423</v>
      </c>
      <c r="G44" s="22">
        <v>4106205</v>
      </c>
      <c r="H44" s="103">
        <f t="shared" si="0"/>
        <v>13.35520451366392</v>
      </c>
    </row>
    <row r="45" spans="2:8" ht="12.75">
      <c r="B45" s="17">
        <v>156</v>
      </c>
      <c r="C45" s="6" t="s">
        <v>448</v>
      </c>
      <c r="D45" s="21">
        <v>3595871</v>
      </c>
      <c r="E45" s="22">
        <v>3679316</v>
      </c>
      <c r="F45" s="22">
        <v>3679316</v>
      </c>
      <c r="G45" s="22">
        <v>4192003</v>
      </c>
      <c r="H45" s="103">
        <f t="shared" si="0"/>
        <v>13.93430191916105</v>
      </c>
    </row>
    <row r="46" spans="2:8" ht="12.75">
      <c r="B46" s="17">
        <v>157</v>
      </c>
      <c r="C46" s="6" t="s">
        <v>449</v>
      </c>
      <c r="D46" s="21">
        <v>2806402</v>
      </c>
      <c r="E46" s="22">
        <v>2932457</v>
      </c>
      <c r="F46" s="22">
        <v>2932457</v>
      </c>
      <c r="G46" s="22">
        <v>3279530</v>
      </c>
      <c r="H46" s="103">
        <f t="shared" si="0"/>
        <v>11.835569967436864</v>
      </c>
    </row>
    <row r="47" spans="2:8" ht="12.75">
      <c r="B47" s="17">
        <v>158</v>
      </c>
      <c r="C47" s="6" t="s">
        <v>450</v>
      </c>
      <c r="D47" s="21">
        <v>6394264</v>
      </c>
      <c r="E47" s="22">
        <v>6290351</v>
      </c>
      <c r="F47" s="22">
        <v>6290351</v>
      </c>
      <c r="G47" s="22">
        <v>7258208</v>
      </c>
      <c r="H47" s="103">
        <f t="shared" si="0"/>
        <v>15.386375100530959</v>
      </c>
    </row>
    <row r="48" spans="2:8" ht="12.75">
      <c r="B48" s="17">
        <v>159</v>
      </c>
      <c r="C48" s="6" t="s">
        <v>451</v>
      </c>
      <c r="D48" s="21">
        <v>2748896</v>
      </c>
      <c r="E48" s="22">
        <v>2715044</v>
      </c>
      <c r="F48" s="22">
        <v>2715044</v>
      </c>
      <c r="G48" s="22">
        <v>3141256</v>
      </c>
      <c r="H48" s="103">
        <f t="shared" si="0"/>
        <v>15.698161797746192</v>
      </c>
    </row>
    <row r="49" spans="2:8" ht="12.75">
      <c r="B49" s="17">
        <v>160</v>
      </c>
      <c r="C49" s="6" t="s">
        <v>452</v>
      </c>
      <c r="D49" s="21">
        <v>2412213</v>
      </c>
      <c r="E49" s="22">
        <v>2423634</v>
      </c>
      <c r="F49" s="22">
        <v>2423634</v>
      </c>
      <c r="G49" s="22">
        <v>2718991</v>
      </c>
      <c r="H49" s="103">
        <f t="shared" si="0"/>
        <v>12.186534765562795</v>
      </c>
    </row>
    <row r="50" spans="2:8" ht="12.75">
      <c r="B50" s="17">
        <v>161</v>
      </c>
      <c r="C50" s="6" t="s">
        <v>453</v>
      </c>
      <c r="D50" s="21">
        <v>3071920</v>
      </c>
      <c r="E50" s="22">
        <v>3126572</v>
      </c>
      <c r="F50" s="22">
        <v>3126572</v>
      </c>
      <c r="G50" s="22">
        <v>3715365</v>
      </c>
      <c r="H50" s="103">
        <f t="shared" si="0"/>
        <v>18.831902799615683</v>
      </c>
    </row>
    <row r="51" spans="2:8" ht="12.75">
      <c r="B51" s="17">
        <v>162</v>
      </c>
      <c r="C51" s="6" t="s">
        <v>454</v>
      </c>
      <c r="D51" s="21">
        <v>2979004</v>
      </c>
      <c r="E51" s="22">
        <v>3241165</v>
      </c>
      <c r="F51" s="22">
        <v>3241165</v>
      </c>
      <c r="G51" s="22">
        <v>3425237</v>
      </c>
      <c r="H51" s="103">
        <f t="shared" si="0"/>
        <v>5.679192512568787</v>
      </c>
    </row>
    <row r="52" spans="2:8" ht="12.75">
      <c r="B52" s="17">
        <v>163</v>
      </c>
      <c r="C52" s="6" t="s">
        <v>455</v>
      </c>
      <c r="D52" s="21">
        <v>2655354</v>
      </c>
      <c r="E52" s="22">
        <v>2631532</v>
      </c>
      <c r="F52" s="22">
        <v>2631532</v>
      </c>
      <c r="G52" s="22">
        <v>2957148</v>
      </c>
      <c r="H52" s="103">
        <f t="shared" si="0"/>
        <v>12.373628745536823</v>
      </c>
    </row>
    <row r="53" spans="2:8" ht="12.75">
      <c r="B53" s="17">
        <v>164</v>
      </c>
      <c r="C53" s="6" t="s">
        <v>456</v>
      </c>
      <c r="D53" s="21">
        <v>2637899</v>
      </c>
      <c r="E53" s="22">
        <v>2704015</v>
      </c>
      <c r="F53" s="22">
        <v>2704015</v>
      </c>
      <c r="G53" s="22">
        <v>2969405</v>
      </c>
      <c r="H53" s="103">
        <f t="shared" si="0"/>
        <v>9.814664489657044</v>
      </c>
    </row>
    <row r="54" spans="2:8" ht="14.25" customHeight="1">
      <c r="B54" s="17">
        <v>165</v>
      </c>
      <c r="C54" s="6" t="s">
        <v>457</v>
      </c>
      <c r="D54" s="21">
        <v>2331758</v>
      </c>
      <c r="E54" s="22">
        <v>2343570</v>
      </c>
      <c r="F54" s="22">
        <v>2343570</v>
      </c>
      <c r="G54" s="22">
        <v>2669488</v>
      </c>
      <c r="H54" s="103">
        <f t="shared" si="0"/>
        <v>13.906902716795312</v>
      </c>
    </row>
    <row r="55" spans="2:8" ht="12.75">
      <c r="B55" s="17">
        <v>166</v>
      </c>
      <c r="C55" s="6" t="s">
        <v>458</v>
      </c>
      <c r="D55" s="21">
        <v>3718751</v>
      </c>
      <c r="E55" s="22">
        <v>3458411</v>
      </c>
      <c r="F55" s="22">
        <v>3458411</v>
      </c>
      <c r="G55" s="22">
        <v>3973917</v>
      </c>
      <c r="H55" s="103">
        <f t="shared" si="0"/>
        <v>14.9058628370081</v>
      </c>
    </row>
    <row r="56" spans="2:8" ht="12.75">
      <c r="B56" s="17">
        <v>167</v>
      </c>
      <c r="C56" s="6" t="s">
        <v>459</v>
      </c>
      <c r="D56" s="21">
        <v>3548198</v>
      </c>
      <c r="E56" s="22">
        <v>3373870</v>
      </c>
      <c r="F56" s="22">
        <v>3373870</v>
      </c>
      <c r="G56" s="22">
        <v>3700572</v>
      </c>
      <c r="H56" s="103">
        <f t="shared" si="0"/>
        <v>9.683301372014919</v>
      </c>
    </row>
    <row r="57" spans="2:8" ht="12.75">
      <c r="B57" s="17">
        <v>168</v>
      </c>
      <c r="C57" s="6" t="s">
        <v>460</v>
      </c>
      <c r="D57" s="21">
        <v>4644073</v>
      </c>
      <c r="E57" s="22">
        <v>4677103</v>
      </c>
      <c r="F57" s="22">
        <v>4677103</v>
      </c>
      <c r="G57" s="22">
        <v>5133572</v>
      </c>
      <c r="H57" s="103">
        <f t="shared" si="0"/>
        <v>9.75965250284203</v>
      </c>
    </row>
    <row r="58" spans="2:8" ht="12.75">
      <c r="B58" s="17">
        <v>169</v>
      </c>
      <c r="C58" s="6" t="s">
        <v>461</v>
      </c>
      <c r="D58" s="21">
        <v>2831448</v>
      </c>
      <c r="E58" s="22">
        <v>2862360</v>
      </c>
      <c r="F58" s="22">
        <v>2862360</v>
      </c>
      <c r="G58" s="22">
        <v>3298221</v>
      </c>
      <c r="H58" s="103">
        <f t="shared" si="0"/>
        <v>15.22732989561062</v>
      </c>
    </row>
    <row r="59" spans="2:8" ht="12.75">
      <c r="B59" s="17">
        <v>170</v>
      </c>
      <c r="C59" s="6" t="s">
        <v>462</v>
      </c>
      <c r="D59" s="21">
        <v>2149835</v>
      </c>
      <c r="E59" s="22">
        <v>2296988</v>
      </c>
      <c r="F59" s="22">
        <v>2296988</v>
      </c>
      <c r="G59" s="22">
        <v>2544656</v>
      </c>
      <c r="H59" s="103">
        <f t="shared" si="0"/>
        <v>10.782294030269203</v>
      </c>
    </row>
    <row r="60" spans="2:8" ht="12.75">
      <c r="B60" s="17">
        <v>171</v>
      </c>
      <c r="C60" s="6" t="s">
        <v>463</v>
      </c>
      <c r="D60" s="21">
        <v>2532783</v>
      </c>
      <c r="E60" s="22">
        <v>2807588</v>
      </c>
      <c r="F60" s="22">
        <v>2807588</v>
      </c>
      <c r="G60" s="22">
        <v>3030335</v>
      </c>
      <c r="H60" s="103">
        <f t="shared" si="0"/>
        <v>7.93374953874999</v>
      </c>
    </row>
    <row r="61" spans="2:8" ht="13.5" customHeight="1">
      <c r="B61" s="17">
        <v>172</v>
      </c>
      <c r="C61" s="6" t="s">
        <v>464</v>
      </c>
      <c r="D61" s="21">
        <v>4996399</v>
      </c>
      <c r="E61" s="22">
        <v>5133523</v>
      </c>
      <c r="F61" s="22">
        <v>5133523</v>
      </c>
      <c r="G61" s="22">
        <v>5325821</v>
      </c>
      <c r="H61" s="103">
        <f t="shared" si="0"/>
        <v>3.7459265303768863</v>
      </c>
    </row>
    <row r="62" spans="2:8" ht="13.5" customHeight="1">
      <c r="B62" s="17">
        <v>200</v>
      </c>
      <c r="C62" s="6" t="s">
        <v>465</v>
      </c>
      <c r="D62" s="21">
        <v>1993542141</v>
      </c>
      <c r="E62" s="22">
        <v>2856514725</v>
      </c>
      <c r="F62" s="22">
        <v>2785839668</v>
      </c>
      <c r="G62" s="22">
        <v>2170869022</v>
      </c>
      <c r="H62" s="103">
        <f t="shared" si="0"/>
        <v>-22.07487577493996</v>
      </c>
    </row>
    <row r="63" spans="2:8" ht="24">
      <c r="B63" s="17">
        <v>210</v>
      </c>
      <c r="C63" s="6" t="s">
        <v>466</v>
      </c>
      <c r="D63" s="21">
        <v>118036478</v>
      </c>
      <c r="E63" s="22">
        <v>80944068</v>
      </c>
      <c r="F63" s="22">
        <v>80944068</v>
      </c>
      <c r="G63" s="22">
        <v>272103547</v>
      </c>
      <c r="H63" s="103">
        <f t="shared" si="0"/>
        <v>236.1624313223299</v>
      </c>
    </row>
    <row r="64" spans="2:8" ht="12.75">
      <c r="B64" s="17">
        <v>211</v>
      </c>
      <c r="C64" s="6" t="s">
        <v>467</v>
      </c>
      <c r="D64" s="21">
        <v>35083680</v>
      </c>
      <c r="E64" s="22">
        <v>32963397</v>
      </c>
      <c r="F64" s="22">
        <v>32963397</v>
      </c>
      <c r="G64" s="22">
        <v>27680984</v>
      </c>
      <c r="H64" s="103">
        <f t="shared" si="0"/>
        <v>-16.025086856187787</v>
      </c>
    </row>
    <row r="65" spans="2:8" ht="24">
      <c r="B65" s="17">
        <v>212</v>
      </c>
      <c r="C65" s="6" t="s">
        <v>1014</v>
      </c>
      <c r="D65" s="21">
        <v>19587776</v>
      </c>
      <c r="E65" s="22">
        <v>17721296</v>
      </c>
      <c r="F65" s="22">
        <v>17721296</v>
      </c>
      <c r="G65" s="22">
        <v>22846414</v>
      </c>
      <c r="H65" s="103">
        <f t="shared" si="0"/>
        <v>28.92067261897775</v>
      </c>
    </row>
    <row r="66" spans="2:8" ht="12.75">
      <c r="B66" s="17">
        <v>213</v>
      </c>
      <c r="C66" s="6" t="s">
        <v>468</v>
      </c>
      <c r="D66" s="21">
        <v>44059921</v>
      </c>
      <c r="E66" s="22">
        <v>39355005</v>
      </c>
      <c r="F66" s="22">
        <v>39177537</v>
      </c>
      <c r="G66" s="22">
        <v>91887011</v>
      </c>
      <c r="H66" s="103">
        <f t="shared" si="0"/>
        <v>134.54004012554438</v>
      </c>
    </row>
    <row r="67" spans="2:8" ht="36">
      <c r="B67" s="17">
        <v>300</v>
      </c>
      <c r="C67" s="6" t="s">
        <v>469</v>
      </c>
      <c r="D67" s="21">
        <v>39124244</v>
      </c>
      <c r="E67" s="22">
        <v>37350534</v>
      </c>
      <c r="F67" s="22">
        <v>36998009</v>
      </c>
      <c r="G67" s="22">
        <v>101529759</v>
      </c>
      <c r="H67" s="103">
        <f t="shared" si="0"/>
        <v>174.41952079097013</v>
      </c>
    </row>
    <row r="68" spans="2:8" ht="13.5" customHeight="1">
      <c r="B68" s="17">
        <v>310</v>
      </c>
      <c r="C68" s="6" t="s">
        <v>470</v>
      </c>
      <c r="D68" s="21">
        <v>52504792</v>
      </c>
      <c r="E68" s="22">
        <v>51484574</v>
      </c>
      <c r="F68" s="22">
        <v>51307106</v>
      </c>
      <c r="G68" s="22">
        <v>61670794</v>
      </c>
      <c r="H68" s="103">
        <f t="shared" si="0"/>
        <v>20.199322877419746</v>
      </c>
    </row>
    <row r="69" spans="2:8" ht="12.75">
      <c r="B69" s="17">
        <v>312</v>
      </c>
      <c r="C69" s="6" t="s">
        <v>471</v>
      </c>
      <c r="D69" s="21">
        <v>38797069</v>
      </c>
      <c r="E69" s="22">
        <v>39891532</v>
      </c>
      <c r="F69" s="22">
        <v>39543654</v>
      </c>
      <c r="G69" s="22">
        <v>50537026</v>
      </c>
      <c r="H69" s="103">
        <f aca="true" t="shared" si="1" ref="H69:H101">((G69/F69)-1)*100</f>
        <v>27.800597284206454</v>
      </c>
    </row>
    <row r="70" spans="2:8" ht="24">
      <c r="B70" s="17">
        <v>314</v>
      </c>
      <c r="C70" s="6" t="s">
        <v>472</v>
      </c>
      <c r="D70" s="21">
        <v>6741535</v>
      </c>
      <c r="E70" s="32"/>
      <c r="F70" s="32"/>
      <c r="G70" s="22"/>
      <c r="H70" s="103"/>
    </row>
    <row r="71" spans="2:8" ht="12.75">
      <c r="B71" s="17">
        <v>315</v>
      </c>
      <c r="C71" s="6" t="s">
        <v>473</v>
      </c>
      <c r="D71" s="21">
        <v>27142501</v>
      </c>
      <c r="E71" s="22">
        <v>26173903</v>
      </c>
      <c r="F71" s="22">
        <v>26077097</v>
      </c>
      <c r="G71" s="22">
        <v>33962348</v>
      </c>
      <c r="H71" s="103">
        <f t="shared" si="1"/>
        <v>30.238223986358605</v>
      </c>
    </row>
    <row r="72" spans="2:8" ht="12.75">
      <c r="B72" s="17">
        <v>316</v>
      </c>
      <c r="C72" s="6" t="s">
        <v>474</v>
      </c>
      <c r="D72" s="21">
        <v>49704832</v>
      </c>
      <c r="E72" s="22">
        <v>83257162</v>
      </c>
      <c r="F72" s="22">
        <v>75257162</v>
      </c>
      <c r="G72" s="22">
        <v>58529483</v>
      </c>
      <c r="H72" s="103">
        <f t="shared" si="1"/>
        <v>-22.227358241332563</v>
      </c>
    </row>
    <row r="73" spans="2:8" ht="12.75">
      <c r="B73" s="17">
        <v>400</v>
      </c>
      <c r="C73" s="6" t="s">
        <v>475</v>
      </c>
      <c r="D73" s="21">
        <v>67133673</v>
      </c>
      <c r="E73" s="22">
        <v>64449979</v>
      </c>
      <c r="F73" s="22">
        <v>64274922</v>
      </c>
      <c r="G73" s="22">
        <v>29581444</v>
      </c>
      <c r="H73" s="103">
        <f t="shared" si="1"/>
        <v>-53.97669405184187</v>
      </c>
    </row>
    <row r="74" spans="2:8" ht="24">
      <c r="B74" s="17">
        <v>410</v>
      </c>
      <c r="C74" s="6" t="s">
        <v>476</v>
      </c>
      <c r="D74" s="21">
        <v>515668766</v>
      </c>
      <c r="E74" s="22">
        <v>499255800</v>
      </c>
      <c r="F74" s="22">
        <v>499255800</v>
      </c>
      <c r="G74" s="22">
        <v>62244735</v>
      </c>
      <c r="H74" s="103">
        <f t="shared" si="1"/>
        <v>-87.53249636759352</v>
      </c>
    </row>
    <row r="75" spans="2:8" ht="15.75" customHeight="1">
      <c r="B75" s="17">
        <v>412</v>
      </c>
      <c r="C75" s="6" t="s">
        <v>477</v>
      </c>
      <c r="D75" s="21">
        <v>31973786</v>
      </c>
      <c r="E75" s="22">
        <v>29112494</v>
      </c>
      <c r="F75" s="22">
        <v>29112494</v>
      </c>
      <c r="G75" s="22">
        <v>55825371</v>
      </c>
      <c r="H75" s="103">
        <f t="shared" si="1"/>
        <v>91.75743239311616</v>
      </c>
    </row>
    <row r="76" spans="2:8" ht="12.75">
      <c r="B76" s="17">
        <v>414</v>
      </c>
      <c r="C76" s="6" t="s">
        <v>478</v>
      </c>
      <c r="D76" s="21">
        <v>40024130</v>
      </c>
      <c r="E76" s="22">
        <v>37221871</v>
      </c>
      <c r="F76" s="22">
        <v>37221871</v>
      </c>
      <c r="G76" s="22">
        <v>43499045</v>
      </c>
      <c r="H76" s="103">
        <f t="shared" si="1"/>
        <v>16.864208679891448</v>
      </c>
    </row>
    <row r="77" spans="2:8" ht="24">
      <c r="B77" s="17">
        <v>415</v>
      </c>
      <c r="C77" s="6" t="s">
        <v>1015</v>
      </c>
      <c r="D77" s="21">
        <v>31263558</v>
      </c>
      <c r="E77" s="22">
        <v>29468053</v>
      </c>
      <c r="F77" s="22">
        <v>29468053</v>
      </c>
      <c r="G77" s="22">
        <v>36206926</v>
      </c>
      <c r="H77" s="103">
        <f t="shared" si="1"/>
        <v>22.86840260535705</v>
      </c>
    </row>
    <row r="78" spans="2:8" ht="24">
      <c r="B78" s="17">
        <v>500</v>
      </c>
      <c r="C78" s="6" t="s">
        <v>479</v>
      </c>
      <c r="D78" s="21">
        <v>150899360</v>
      </c>
      <c r="E78" s="22">
        <v>150775528</v>
      </c>
      <c r="F78" s="22">
        <v>150600471</v>
      </c>
      <c r="G78" s="22">
        <v>159540520</v>
      </c>
      <c r="H78" s="103">
        <f t="shared" si="1"/>
        <v>5.936268950978252</v>
      </c>
    </row>
    <row r="79" spans="2:8" ht="24">
      <c r="B79" s="17">
        <v>510</v>
      </c>
      <c r="C79" s="6" t="s">
        <v>1016</v>
      </c>
      <c r="D79" s="21">
        <v>60407492</v>
      </c>
      <c r="E79" s="22">
        <v>60681323</v>
      </c>
      <c r="F79" s="22">
        <v>60681323</v>
      </c>
      <c r="G79" s="22">
        <v>57997418</v>
      </c>
      <c r="H79" s="103">
        <f t="shared" si="1"/>
        <v>-4.422950699344508</v>
      </c>
    </row>
    <row r="80" spans="2:8" ht="24">
      <c r="B80" s="17">
        <v>511</v>
      </c>
      <c r="C80" s="6" t="s">
        <v>480</v>
      </c>
      <c r="D80" s="21">
        <v>53871981</v>
      </c>
      <c r="E80" s="22">
        <v>50132423</v>
      </c>
      <c r="F80" s="22">
        <v>50132423</v>
      </c>
      <c r="G80" s="22">
        <v>48699097</v>
      </c>
      <c r="H80" s="103">
        <f t="shared" si="1"/>
        <v>-2.8590798414032337</v>
      </c>
    </row>
    <row r="81" spans="2:8" ht="24">
      <c r="B81" s="17">
        <v>512</v>
      </c>
      <c r="C81" s="6" t="s">
        <v>481</v>
      </c>
      <c r="D81" s="21">
        <v>50774661</v>
      </c>
      <c r="E81" s="22">
        <v>40177467</v>
      </c>
      <c r="F81" s="22">
        <v>40177467</v>
      </c>
      <c r="G81" s="22">
        <v>45092429</v>
      </c>
      <c r="H81" s="103">
        <f t="shared" si="1"/>
        <v>12.23313057540436</v>
      </c>
    </row>
    <row r="82" spans="2:8" ht="12.75">
      <c r="B82" s="17">
        <v>513</v>
      </c>
      <c r="C82" s="6" t="s">
        <v>482</v>
      </c>
      <c r="D82" s="21">
        <v>17842561</v>
      </c>
      <c r="E82" s="22">
        <v>15412363</v>
      </c>
      <c r="F82" s="22">
        <v>15412363</v>
      </c>
      <c r="G82" s="22">
        <v>19622124</v>
      </c>
      <c r="H82" s="103">
        <f t="shared" si="1"/>
        <v>27.31418277651518</v>
      </c>
    </row>
    <row r="83" spans="2:8" ht="24">
      <c r="B83" s="17">
        <v>514</v>
      </c>
      <c r="C83" s="6" t="s">
        <v>483</v>
      </c>
      <c r="D83" s="21">
        <v>8661859</v>
      </c>
      <c r="E83" s="22">
        <v>8303332</v>
      </c>
      <c r="F83" s="22">
        <v>8303332</v>
      </c>
      <c r="G83" s="22">
        <v>9296114</v>
      </c>
      <c r="H83" s="103">
        <f t="shared" si="1"/>
        <v>11.956429057636143</v>
      </c>
    </row>
    <row r="84" spans="2:8" ht="12.75">
      <c r="B84" s="17">
        <v>600</v>
      </c>
      <c r="C84" s="6" t="s">
        <v>486</v>
      </c>
      <c r="D84" s="21">
        <v>18416098</v>
      </c>
      <c r="E84" s="22">
        <v>17606736</v>
      </c>
      <c r="F84" s="22">
        <v>17502941</v>
      </c>
      <c r="G84" s="22">
        <v>25862492</v>
      </c>
      <c r="H84" s="103">
        <f t="shared" si="1"/>
        <v>47.76083630745256</v>
      </c>
    </row>
    <row r="85" spans="2:8" ht="15.75" customHeight="1">
      <c r="B85" s="17">
        <v>610</v>
      </c>
      <c r="C85" s="6" t="s">
        <v>484</v>
      </c>
      <c r="D85" s="21">
        <v>25350210</v>
      </c>
      <c r="E85" s="22">
        <v>23109891</v>
      </c>
      <c r="F85" s="22">
        <v>22923989</v>
      </c>
      <c r="G85" s="22">
        <v>39268713</v>
      </c>
      <c r="H85" s="103">
        <f t="shared" si="1"/>
        <v>71.29965033572473</v>
      </c>
    </row>
    <row r="86" spans="2:8" ht="12.75">
      <c r="B86" s="17">
        <v>611</v>
      </c>
      <c r="C86" s="6" t="s">
        <v>485</v>
      </c>
      <c r="D86" s="21">
        <v>22422174</v>
      </c>
      <c r="E86" s="22">
        <v>20483086</v>
      </c>
      <c r="F86" s="22">
        <v>20483086</v>
      </c>
      <c r="G86" s="22">
        <v>24747122</v>
      </c>
      <c r="H86" s="103">
        <f t="shared" si="1"/>
        <v>20.817351447921475</v>
      </c>
    </row>
    <row r="87" spans="2:8" ht="12.75">
      <c r="B87" s="17">
        <v>700</v>
      </c>
      <c r="C87" s="6" t="s">
        <v>111</v>
      </c>
      <c r="D87" s="21">
        <v>36966656</v>
      </c>
      <c r="E87" s="22">
        <v>43189946</v>
      </c>
      <c r="F87" s="22">
        <v>42725196</v>
      </c>
      <c r="G87" s="22">
        <v>83168095</v>
      </c>
      <c r="H87" s="103">
        <f t="shared" si="1"/>
        <v>94.65819419529404</v>
      </c>
    </row>
    <row r="88" spans="2:8" ht="12.75">
      <c r="B88" s="17">
        <v>710</v>
      </c>
      <c r="C88" s="6" t="s">
        <v>112</v>
      </c>
      <c r="D88" s="21">
        <v>129242732</v>
      </c>
      <c r="E88" s="22">
        <v>145652772</v>
      </c>
      <c r="F88" s="22">
        <v>147234472</v>
      </c>
      <c r="G88" s="22">
        <v>119270977</v>
      </c>
      <c r="H88" s="103">
        <f t="shared" si="1"/>
        <v>-18.9924917854835</v>
      </c>
    </row>
    <row r="89" spans="2:8" ht="24">
      <c r="B89" s="17">
        <v>711</v>
      </c>
      <c r="C89" s="6" t="s">
        <v>114</v>
      </c>
      <c r="D89" s="21">
        <v>57562007</v>
      </c>
      <c r="E89" s="22">
        <v>65206386</v>
      </c>
      <c r="F89" s="22">
        <v>64425074</v>
      </c>
      <c r="G89" s="22">
        <v>71271477</v>
      </c>
      <c r="H89" s="103">
        <f t="shared" si="1"/>
        <v>10.626922989642207</v>
      </c>
    </row>
    <row r="90" spans="2:8" ht="24">
      <c r="B90" s="17">
        <v>712</v>
      </c>
      <c r="C90" s="6" t="s">
        <v>487</v>
      </c>
      <c r="D90" s="21">
        <v>50969378</v>
      </c>
      <c r="E90" s="22">
        <v>44705563</v>
      </c>
      <c r="F90" s="22">
        <v>44705563</v>
      </c>
      <c r="G90" s="22">
        <v>50396811</v>
      </c>
      <c r="H90" s="103">
        <f t="shared" si="1"/>
        <v>12.730514097317158</v>
      </c>
    </row>
    <row r="91" spans="2:8" ht="12.75">
      <c r="B91" s="17">
        <v>713</v>
      </c>
      <c r="C91" s="6" t="s">
        <v>283</v>
      </c>
      <c r="D91" s="21">
        <v>37162344</v>
      </c>
      <c r="E91" s="22">
        <v>36499182</v>
      </c>
      <c r="F91" s="22">
        <v>36499182</v>
      </c>
      <c r="G91" s="22">
        <v>35047053</v>
      </c>
      <c r="H91" s="103">
        <f t="shared" si="1"/>
        <v>-3.978524778993675</v>
      </c>
    </row>
    <row r="92" spans="2:8" ht="24">
      <c r="B92" s="17"/>
      <c r="C92" s="9" t="s">
        <v>135</v>
      </c>
      <c r="D92" s="37">
        <f>SUM(D93:D95)</f>
        <v>1698089139</v>
      </c>
      <c r="E92" s="31">
        <f>SUM(E93:E95)</f>
        <v>208718797</v>
      </c>
      <c r="F92" s="31">
        <f>SUM(F93:F95)</f>
        <v>1674768717</v>
      </c>
      <c r="G92" s="31">
        <f>SUM(G93:G95)</f>
        <v>1590027247</v>
      </c>
      <c r="H92" s="104">
        <f t="shared" si="1"/>
        <v>-5.059890905521369</v>
      </c>
    </row>
    <row r="93" spans="2:8" ht="12.75">
      <c r="B93" s="17" t="s">
        <v>75</v>
      </c>
      <c r="C93" s="6" t="s">
        <v>488</v>
      </c>
      <c r="D93" s="21">
        <v>153516583</v>
      </c>
      <c r="E93" s="22">
        <v>159601378</v>
      </c>
      <c r="F93" s="22">
        <v>159601378</v>
      </c>
      <c r="G93" s="22">
        <v>171655503</v>
      </c>
      <c r="H93" s="103">
        <f t="shared" si="1"/>
        <v>7.5526446895715305</v>
      </c>
    </row>
    <row r="94" spans="1:8" ht="12.75">
      <c r="A94" t="s">
        <v>624</v>
      </c>
      <c r="B94" s="17" t="s">
        <v>76</v>
      </c>
      <c r="C94" s="6" t="s">
        <v>489</v>
      </c>
      <c r="D94" s="21">
        <v>51742996</v>
      </c>
      <c r="E94" s="22">
        <v>49117419</v>
      </c>
      <c r="F94" s="22">
        <v>49117419</v>
      </c>
      <c r="G94" s="22">
        <v>74337444</v>
      </c>
      <c r="H94" s="103">
        <f t="shared" si="1"/>
        <v>51.346397089798224</v>
      </c>
    </row>
    <row r="95" spans="2:8" ht="24">
      <c r="B95" s="17" t="s">
        <v>77</v>
      </c>
      <c r="C95" s="6" t="s">
        <v>490</v>
      </c>
      <c r="D95" s="21">
        <v>1492829560</v>
      </c>
      <c r="E95" s="32"/>
      <c r="F95" s="32">
        <v>1466049920</v>
      </c>
      <c r="G95" s="22">
        <v>1344034300</v>
      </c>
      <c r="H95" s="103">
        <f t="shared" si="1"/>
        <v>-8.322746608792153</v>
      </c>
    </row>
    <row r="96" spans="2:8" ht="12.75">
      <c r="B96" s="17"/>
      <c r="C96" s="9" t="s">
        <v>132</v>
      </c>
      <c r="D96" s="37">
        <f>SUM(D97:D100)</f>
        <v>1218331339</v>
      </c>
      <c r="E96" s="31">
        <f>SUM(E97:E100)</f>
        <v>1176346402</v>
      </c>
      <c r="F96" s="31">
        <f>SUM(F97:F100)</f>
        <v>1176346402</v>
      </c>
      <c r="G96" s="31">
        <f>SUM(G97:G100)</f>
        <v>1796660919</v>
      </c>
      <c r="H96" s="104">
        <f t="shared" si="1"/>
        <v>52.73230027697233</v>
      </c>
    </row>
    <row r="97" spans="2:8" ht="12.75">
      <c r="B97" s="17" t="s">
        <v>438</v>
      </c>
      <c r="C97" s="6" t="s">
        <v>491</v>
      </c>
      <c r="D97" s="21">
        <v>181172079</v>
      </c>
      <c r="E97" s="22">
        <v>175884861</v>
      </c>
      <c r="F97" s="22">
        <v>175884861</v>
      </c>
      <c r="G97" s="22">
        <v>178394459</v>
      </c>
      <c r="H97" s="103">
        <f t="shared" si="1"/>
        <v>1.4268413925630608</v>
      </c>
    </row>
    <row r="98" spans="2:8" ht="12.75">
      <c r="B98" s="17" t="s">
        <v>1017</v>
      </c>
      <c r="C98" s="6" t="s">
        <v>1018</v>
      </c>
      <c r="D98" s="21"/>
      <c r="E98" s="22"/>
      <c r="F98" s="22"/>
      <c r="G98" s="22">
        <v>630504270</v>
      </c>
      <c r="H98" s="103"/>
    </row>
    <row r="99" spans="2:8" ht="12.75">
      <c r="B99" s="17" t="s">
        <v>439</v>
      </c>
      <c r="C99" s="6" t="s">
        <v>492</v>
      </c>
      <c r="D99" s="21">
        <v>788112485</v>
      </c>
      <c r="E99" s="22">
        <v>780713304</v>
      </c>
      <c r="F99" s="22">
        <v>780713304</v>
      </c>
      <c r="G99" s="22">
        <v>783765422</v>
      </c>
      <c r="H99" s="103">
        <f t="shared" si="1"/>
        <v>0.39093966816787784</v>
      </c>
    </row>
    <row r="100" spans="2:8" ht="12.75">
      <c r="B100" s="17" t="s">
        <v>440</v>
      </c>
      <c r="C100" s="6" t="s">
        <v>493</v>
      </c>
      <c r="D100" s="21">
        <v>249046775</v>
      </c>
      <c r="E100" s="22">
        <v>219748237</v>
      </c>
      <c r="F100" s="22">
        <v>219748237</v>
      </c>
      <c r="G100" s="22">
        <v>203996768</v>
      </c>
      <c r="H100" s="103">
        <f t="shared" si="1"/>
        <v>-7.167961488582952</v>
      </c>
    </row>
    <row r="101" spans="2:8" ht="13.5" thickBot="1">
      <c r="B101" s="121" t="s">
        <v>783</v>
      </c>
      <c r="C101" s="122"/>
      <c r="D101" s="33">
        <f>D4+D92+D96</f>
        <v>7618589800</v>
      </c>
      <c r="E101" s="33">
        <f>E4+E92+E96</f>
        <v>6848996947</v>
      </c>
      <c r="F101" s="119">
        <f>F4+F92+F96</f>
        <v>8233128567</v>
      </c>
      <c r="G101" s="33">
        <f>G4+G92+G96</f>
        <v>8105300000</v>
      </c>
      <c r="H101" s="105">
        <f t="shared" si="1"/>
        <v>-1.5526123023556604</v>
      </c>
    </row>
    <row r="102" spans="2:8" ht="26.25" customHeight="1">
      <c r="B102" s="127" t="s">
        <v>784</v>
      </c>
      <c r="C102" s="127"/>
      <c r="D102" s="127"/>
      <c r="E102" s="127"/>
      <c r="F102" s="127"/>
      <c r="G102" s="127"/>
      <c r="H102" s="127"/>
    </row>
    <row r="103" spans="2:8" ht="23.25" customHeight="1">
      <c r="B103" s="128" t="s">
        <v>1044</v>
      </c>
      <c r="C103" s="128"/>
      <c r="D103" s="128"/>
      <c r="E103" s="128"/>
      <c r="F103" s="128"/>
      <c r="G103" s="128"/>
      <c r="H103" s="128"/>
    </row>
    <row r="104" spans="2:8" ht="12.75" customHeight="1">
      <c r="B104" s="129" t="s">
        <v>1195</v>
      </c>
      <c r="C104" s="129"/>
      <c r="D104" s="129"/>
      <c r="E104" s="129"/>
      <c r="F104" s="129"/>
      <c r="G104" s="129"/>
      <c r="H104" s="129"/>
    </row>
    <row r="106" ht="12.75">
      <c r="D106" t="s">
        <v>624</v>
      </c>
    </row>
    <row r="107" ht="12.75">
      <c r="C107" t="s">
        <v>624</v>
      </c>
    </row>
  </sheetData>
  <mergeCells count="5">
    <mergeCell ref="B104:H104"/>
    <mergeCell ref="B101:C101"/>
    <mergeCell ref="B2:H2"/>
    <mergeCell ref="B102:H102"/>
    <mergeCell ref="B103:H103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18"/>
  <sheetViews>
    <sheetView zoomScale="80" zoomScaleNormal="80" workbookViewId="0" topLeftCell="A95">
      <selection activeCell="C19" sqref="C19"/>
    </sheetView>
  </sheetViews>
  <sheetFormatPr defaultColWidth="11.421875" defaultRowHeight="12.75"/>
  <cols>
    <col min="1" max="1" width="4.421875" style="0" customWidth="1"/>
    <col min="3" max="3" width="37.00390625" style="0" bestFit="1" customWidth="1"/>
    <col min="4" max="4" width="17.7109375" style="0" bestFit="1" customWidth="1"/>
    <col min="5" max="5" width="15.7109375" style="0" bestFit="1" customWidth="1"/>
    <col min="6" max="6" width="15.8515625" style="0" bestFit="1" customWidth="1"/>
    <col min="7" max="7" width="15.7109375" style="0" bestFit="1" customWidth="1"/>
    <col min="8" max="8" width="15.140625" style="0" bestFit="1" customWidth="1"/>
    <col min="9" max="9" width="15.8515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84">
        <f>SUM(D5:D75)</f>
        <v>72778680590</v>
      </c>
      <c r="E4" s="73">
        <f>SUM(E5:E75)</f>
        <v>78956832173</v>
      </c>
      <c r="F4" s="73">
        <f>SUM(F5:F75)</f>
        <v>84440332173</v>
      </c>
      <c r="G4" s="73">
        <f>SUM(G5:G75)</f>
        <v>87237118190</v>
      </c>
      <c r="H4" s="102">
        <f>((G4/F4)-1)*100</f>
        <v>3.312144735847311</v>
      </c>
    </row>
    <row r="5" spans="2:8" ht="12.75">
      <c r="B5" s="17">
        <v>100</v>
      </c>
      <c r="C5" s="6" t="s">
        <v>139</v>
      </c>
      <c r="D5" s="21">
        <v>51636160</v>
      </c>
      <c r="E5" s="22">
        <v>91474046</v>
      </c>
      <c r="F5" s="22">
        <v>91474046</v>
      </c>
      <c r="G5" s="22">
        <v>77535486</v>
      </c>
      <c r="H5" s="103">
        <f aca="true" t="shared" si="0" ref="H5:H68">((G5/F5)-1)*100</f>
        <v>-15.237721090854562</v>
      </c>
    </row>
    <row r="6" spans="2:8" ht="12.75">
      <c r="B6" s="17">
        <v>110</v>
      </c>
      <c r="C6" s="6" t="s">
        <v>142</v>
      </c>
      <c r="D6" s="21">
        <v>66420996</v>
      </c>
      <c r="E6" s="22">
        <v>63444771</v>
      </c>
      <c r="F6" s="22">
        <v>63444771</v>
      </c>
      <c r="G6" s="22">
        <v>67262179</v>
      </c>
      <c r="H6" s="103">
        <f t="shared" si="0"/>
        <v>6.016899328078584</v>
      </c>
    </row>
    <row r="7" spans="2:8" ht="12.75">
      <c r="B7" s="17">
        <v>111</v>
      </c>
      <c r="C7" s="6" t="s">
        <v>174</v>
      </c>
      <c r="D7" s="21">
        <v>30920671</v>
      </c>
      <c r="E7" s="22">
        <v>28083737</v>
      </c>
      <c r="F7" s="22">
        <v>28083737</v>
      </c>
      <c r="G7" s="22">
        <v>35795487</v>
      </c>
      <c r="H7" s="103">
        <f t="shared" si="0"/>
        <v>27.459842684041647</v>
      </c>
    </row>
    <row r="8" spans="2:8" ht="12" customHeight="1">
      <c r="B8" s="17">
        <v>112</v>
      </c>
      <c r="C8" s="6" t="s">
        <v>522</v>
      </c>
      <c r="D8" s="21">
        <v>374098624</v>
      </c>
      <c r="E8" s="22">
        <v>277867295</v>
      </c>
      <c r="F8" s="22">
        <v>277867295</v>
      </c>
      <c r="G8" s="22">
        <v>278767362</v>
      </c>
      <c r="H8" s="103">
        <f t="shared" si="0"/>
        <v>0.32391973297900556</v>
      </c>
    </row>
    <row r="9" spans="2:8" ht="24">
      <c r="B9" s="17">
        <v>114</v>
      </c>
      <c r="C9" s="6" t="s">
        <v>523</v>
      </c>
      <c r="D9" s="21">
        <v>40026352</v>
      </c>
      <c r="E9" s="22">
        <v>36227552</v>
      </c>
      <c r="F9" s="22">
        <v>36227552</v>
      </c>
      <c r="G9" s="22">
        <v>43245559</v>
      </c>
      <c r="H9" s="103">
        <f t="shared" si="0"/>
        <v>19.37201553116259</v>
      </c>
    </row>
    <row r="10" spans="2:8" ht="24">
      <c r="B10" s="17">
        <v>115</v>
      </c>
      <c r="C10" s="6" t="s">
        <v>525</v>
      </c>
      <c r="D10" s="21">
        <v>36689403</v>
      </c>
      <c r="E10" s="22">
        <v>35277752</v>
      </c>
      <c r="F10" s="22">
        <v>35277752</v>
      </c>
      <c r="G10" s="22">
        <v>34858422</v>
      </c>
      <c r="H10" s="103">
        <f t="shared" si="0"/>
        <v>-1.1886528370628646</v>
      </c>
    </row>
    <row r="11" spans="2:8" ht="12.75">
      <c r="B11" s="17">
        <v>116</v>
      </c>
      <c r="C11" s="6" t="s">
        <v>165</v>
      </c>
      <c r="D11" s="21">
        <v>106186035</v>
      </c>
      <c r="E11" s="22">
        <v>92071514</v>
      </c>
      <c r="F11" s="22">
        <v>92071514</v>
      </c>
      <c r="G11" s="22">
        <v>109930221</v>
      </c>
      <c r="H11" s="103">
        <f t="shared" si="0"/>
        <v>19.39656059093369</v>
      </c>
    </row>
    <row r="12" spans="2:8" ht="12.75">
      <c r="B12" s="17">
        <v>120</v>
      </c>
      <c r="C12" s="6" t="s">
        <v>524</v>
      </c>
      <c r="D12" s="21">
        <v>20580787</v>
      </c>
      <c r="E12" s="22">
        <v>21489254</v>
      </c>
      <c r="F12" s="22">
        <v>21489254</v>
      </c>
      <c r="G12" s="22">
        <v>26897684</v>
      </c>
      <c r="H12" s="103">
        <f t="shared" si="0"/>
        <v>25.168067723523578</v>
      </c>
    </row>
    <row r="13" spans="2:8" ht="26.25" customHeight="1">
      <c r="B13" s="17">
        <v>121</v>
      </c>
      <c r="C13" s="6" t="s">
        <v>526</v>
      </c>
      <c r="D13" s="21">
        <v>4796880</v>
      </c>
      <c r="E13" s="22">
        <v>3948058</v>
      </c>
      <c r="F13" s="22">
        <v>3948058</v>
      </c>
      <c r="G13" s="22">
        <v>4509259</v>
      </c>
      <c r="H13" s="103">
        <f t="shared" si="0"/>
        <v>14.214608802606232</v>
      </c>
    </row>
    <row r="14" spans="2:8" ht="24">
      <c r="B14" s="17">
        <v>122</v>
      </c>
      <c r="C14" s="6" t="s">
        <v>527</v>
      </c>
      <c r="D14" s="21">
        <v>4833013</v>
      </c>
      <c r="E14" s="22">
        <v>4389090</v>
      </c>
      <c r="F14" s="22">
        <v>4389090</v>
      </c>
      <c r="G14" s="22">
        <v>4929666</v>
      </c>
      <c r="H14" s="103">
        <f t="shared" si="0"/>
        <v>12.316357149204048</v>
      </c>
    </row>
    <row r="15" spans="2:8" ht="26.25" customHeight="1">
      <c r="B15" s="17">
        <v>123</v>
      </c>
      <c r="C15" s="6" t="s">
        <v>528</v>
      </c>
      <c r="D15" s="21">
        <v>4399191</v>
      </c>
      <c r="E15" s="22">
        <v>3985733</v>
      </c>
      <c r="F15" s="22">
        <v>3985733</v>
      </c>
      <c r="G15" s="22">
        <v>4465381</v>
      </c>
      <c r="H15" s="103">
        <f t="shared" si="0"/>
        <v>12.034122707165773</v>
      </c>
    </row>
    <row r="16" spans="2:8" ht="24">
      <c r="B16" s="17">
        <v>124</v>
      </c>
      <c r="C16" s="6" t="s">
        <v>529</v>
      </c>
      <c r="D16" s="21">
        <v>4490181</v>
      </c>
      <c r="E16" s="22">
        <v>4060361</v>
      </c>
      <c r="F16" s="22">
        <v>4060361</v>
      </c>
      <c r="G16" s="22">
        <v>4580712</v>
      </c>
      <c r="H16" s="103">
        <f t="shared" si="0"/>
        <v>12.815387597309691</v>
      </c>
    </row>
    <row r="17" spans="2:8" ht="24">
      <c r="B17" s="17">
        <v>125</v>
      </c>
      <c r="C17" s="6" t="s">
        <v>530</v>
      </c>
      <c r="D17" s="21">
        <v>4254604</v>
      </c>
      <c r="E17" s="22">
        <v>3846881</v>
      </c>
      <c r="F17" s="22">
        <v>3846881</v>
      </c>
      <c r="G17" s="22">
        <v>4364599</v>
      </c>
      <c r="H17" s="103">
        <f t="shared" si="0"/>
        <v>13.45812360715084</v>
      </c>
    </row>
    <row r="18" spans="2:8" ht="24">
      <c r="B18" s="17">
        <v>126</v>
      </c>
      <c r="C18" s="6" t="s">
        <v>531</v>
      </c>
      <c r="D18" s="21">
        <v>3911551</v>
      </c>
      <c r="E18" s="22">
        <v>3500982</v>
      </c>
      <c r="F18" s="22">
        <v>3500982</v>
      </c>
      <c r="G18" s="22">
        <v>4025039</v>
      </c>
      <c r="H18" s="103">
        <f t="shared" si="0"/>
        <v>14.96885730917783</v>
      </c>
    </row>
    <row r="19" spans="2:8" ht="24">
      <c r="B19" s="17">
        <v>127</v>
      </c>
      <c r="C19" s="6" t="s">
        <v>532</v>
      </c>
      <c r="D19" s="21">
        <v>5315064</v>
      </c>
      <c r="E19" s="22">
        <v>4837251</v>
      </c>
      <c r="F19" s="22">
        <v>4837251</v>
      </c>
      <c r="G19" s="22">
        <v>5443879</v>
      </c>
      <c r="H19" s="103">
        <f t="shared" si="0"/>
        <v>12.540759203936291</v>
      </c>
    </row>
    <row r="20" spans="2:8" ht="26.25" customHeight="1">
      <c r="B20" s="17">
        <v>128</v>
      </c>
      <c r="C20" s="6" t="s">
        <v>533</v>
      </c>
      <c r="D20" s="21">
        <v>4430869</v>
      </c>
      <c r="E20" s="22">
        <v>4021173</v>
      </c>
      <c r="F20" s="22">
        <v>4021173</v>
      </c>
      <c r="G20" s="22">
        <v>4572493</v>
      </c>
      <c r="H20" s="103">
        <f t="shared" si="0"/>
        <v>13.710427280795923</v>
      </c>
    </row>
    <row r="21" spans="2:8" ht="24">
      <c r="B21" s="17">
        <v>130</v>
      </c>
      <c r="C21" s="6" t="s">
        <v>534</v>
      </c>
      <c r="D21" s="21">
        <v>4724353</v>
      </c>
      <c r="E21" s="22">
        <v>4313434</v>
      </c>
      <c r="F21" s="22">
        <v>4313434</v>
      </c>
      <c r="G21" s="22">
        <v>4902617</v>
      </c>
      <c r="H21" s="103">
        <f t="shared" si="0"/>
        <v>13.659256175010448</v>
      </c>
    </row>
    <row r="22" spans="2:8" ht="24">
      <c r="B22" s="17">
        <v>131</v>
      </c>
      <c r="C22" s="6" t="s">
        <v>535</v>
      </c>
      <c r="D22" s="21">
        <v>4041445</v>
      </c>
      <c r="E22" s="22">
        <v>3526233</v>
      </c>
      <c r="F22" s="22">
        <v>3526233</v>
      </c>
      <c r="G22" s="22">
        <v>4042297</v>
      </c>
      <c r="H22" s="103">
        <f t="shared" si="0"/>
        <v>14.634994340986541</v>
      </c>
    </row>
    <row r="23" spans="2:8" ht="24">
      <c r="B23" s="17">
        <v>132</v>
      </c>
      <c r="C23" s="6" t="s">
        <v>536</v>
      </c>
      <c r="D23" s="21">
        <v>4766699</v>
      </c>
      <c r="E23" s="22">
        <v>4374004</v>
      </c>
      <c r="F23" s="22">
        <v>4374004</v>
      </c>
      <c r="G23" s="22">
        <v>4951141</v>
      </c>
      <c r="H23" s="103">
        <f t="shared" si="0"/>
        <v>13.194706726377014</v>
      </c>
    </row>
    <row r="24" spans="2:8" ht="24">
      <c r="B24" s="17">
        <v>133</v>
      </c>
      <c r="C24" s="6" t="s">
        <v>537</v>
      </c>
      <c r="D24" s="21">
        <v>4798553</v>
      </c>
      <c r="E24" s="22">
        <v>4402636</v>
      </c>
      <c r="F24" s="22">
        <v>4402636</v>
      </c>
      <c r="G24" s="22">
        <v>5089735</v>
      </c>
      <c r="H24" s="103">
        <f t="shared" si="0"/>
        <v>15.606536629419288</v>
      </c>
    </row>
    <row r="25" spans="2:8" ht="24">
      <c r="B25" s="17">
        <v>134</v>
      </c>
      <c r="C25" s="6" t="s">
        <v>538</v>
      </c>
      <c r="D25" s="21">
        <v>4533570</v>
      </c>
      <c r="E25" s="22">
        <v>4123607</v>
      </c>
      <c r="F25" s="22">
        <v>4123607</v>
      </c>
      <c r="G25" s="22">
        <v>4713164</v>
      </c>
      <c r="H25" s="103">
        <f t="shared" si="0"/>
        <v>14.297119002853576</v>
      </c>
    </row>
    <row r="26" spans="2:8" ht="24">
      <c r="B26" s="17">
        <v>135</v>
      </c>
      <c r="C26" s="6" t="s">
        <v>539</v>
      </c>
      <c r="D26" s="21">
        <v>4337210</v>
      </c>
      <c r="E26" s="22">
        <v>4025508</v>
      </c>
      <c r="F26" s="22">
        <v>4025508</v>
      </c>
      <c r="G26" s="22">
        <v>4639910</v>
      </c>
      <c r="H26" s="103">
        <f t="shared" si="0"/>
        <v>15.262719636875644</v>
      </c>
    </row>
    <row r="27" spans="2:8" ht="24">
      <c r="B27" s="17">
        <v>136</v>
      </c>
      <c r="C27" s="6" t="s">
        <v>540</v>
      </c>
      <c r="D27" s="21">
        <v>4211090</v>
      </c>
      <c r="E27" s="22">
        <v>3807579</v>
      </c>
      <c r="F27" s="22">
        <v>3807579</v>
      </c>
      <c r="G27" s="22">
        <v>4374936</v>
      </c>
      <c r="H27" s="103">
        <f t="shared" si="0"/>
        <v>14.900728258034835</v>
      </c>
    </row>
    <row r="28" spans="2:8" ht="24">
      <c r="B28" s="17">
        <v>137</v>
      </c>
      <c r="C28" s="6" t="s">
        <v>541</v>
      </c>
      <c r="D28" s="21">
        <v>4506848</v>
      </c>
      <c r="E28" s="22">
        <v>4098689</v>
      </c>
      <c r="F28" s="22">
        <v>4098689</v>
      </c>
      <c r="G28" s="22">
        <v>4670708</v>
      </c>
      <c r="H28" s="103">
        <f t="shared" si="0"/>
        <v>13.95614548944797</v>
      </c>
    </row>
    <row r="29" spans="2:8" ht="24">
      <c r="B29" s="17">
        <v>138</v>
      </c>
      <c r="C29" s="6" t="s">
        <v>542</v>
      </c>
      <c r="D29" s="21">
        <v>4459959</v>
      </c>
      <c r="E29" s="22">
        <v>4048733</v>
      </c>
      <c r="F29" s="22">
        <v>4048733</v>
      </c>
      <c r="G29" s="22">
        <v>4603455</v>
      </c>
      <c r="H29" s="103">
        <f t="shared" si="0"/>
        <v>13.701125759589484</v>
      </c>
    </row>
    <row r="30" spans="2:8" ht="24">
      <c r="B30" s="17">
        <v>139</v>
      </c>
      <c r="C30" s="6" t="s">
        <v>543</v>
      </c>
      <c r="D30" s="21">
        <v>4242770</v>
      </c>
      <c r="E30" s="22">
        <v>3848650</v>
      </c>
      <c r="F30" s="22">
        <v>3848650</v>
      </c>
      <c r="G30" s="22">
        <v>4368966</v>
      </c>
      <c r="H30" s="103">
        <f t="shared" si="0"/>
        <v>13.51944188221843</v>
      </c>
    </row>
    <row r="31" spans="2:8" ht="24">
      <c r="B31" s="17">
        <v>140</v>
      </c>
      <c r="C31" s="6" t="s">
        <v>544</v>
      </c>
      <c r="D31" s="21">
        <v>5416780</v>
      </c>
      <c r="E31" s="22">
        <v>5029647</v>
      </c>
      <c r="F31" s="22">
        <v>5029647</v>
      </c>
      <c r="G31" s="22">
        <v>5805292</v>
      </c>
      <c r="H31" s="103">
        <f t="shared" si="0"/>
        <v>15.421459995105025</v>
      </c>
    </row>
    <row r="32" spans="2:8" ht="24">
      <c r="B32" s="17">
        <v>141</v>
      </c>
      <c r="C32" s="6" t="s">
        <v>545</v>
      </c>
      <c r="D32" s="21">
        <v>4419817</v>
      </c>
      <c r="E32" s="22">
        <v>4008166</v>
      </c>
      <c r="F32" s="22">
        <v>4008166</v>
      </c>
      <c r="G32" s="22">
        <v>4584068</v>
      </c>
      <c r="H32" s="103">
        <f t="shared" si="0"/>
        <v>14.368217284413864</v>
      </c>
    </row>
    <row r="33" spans="2:8" ht="24">
      <c r="B33" s="17">
        <v>142</v>
      </c>
      <c r="C33" s="6" t="s">
        <v>546</v>
      </c>
      <c r="D33" s="21">
        <v>4265682</v>
      </c>
      <c r="E33" s="22">
        <v>3781310</v>
      </c>
      <c r="F33" s="22">
        <v>3781310</v>
      </c>
      <c r="G33" s="22">
        <v>4350431</v>
      </c>
      <c r="H33" s="103">
        <f t="shared" si="0"/>
        <v>15.05089506017756</v>
      </c>
    </row>
    <row r="34" spans="2:8" ht="27" customHeight="1">
      <c r="B34" s="17">
        <v>143</v>
      </c>
      <c r="C34" s="6" t="s">
        <v>547</v>
      </c>
      <c r="D34" s="21">
        <v>4501916</v>
      </c>
      <c r="E34" s="22">
        <v>4086972</v>
      </c>
      <c r="F34" s="22">
        <v>4086972</v>
      </c>
      <c r="G34" s="22">
        <v>4583138</v>
      </c>
      <c r="H34" s="103">
        <f t="shared" si="0"/>
        <v>12.140185937168146</v>
      </c>
    </row>
    <row r="35" spans="2:8" ht="24">
      <c r="B35" s="17">
        <v>144</v>
      </c>
      <c r="C35" s="6" t="s">
        <v>548</v>
      </c>
      <c r="D35" s="21">
        <v>4134697</v>
      </c>
      <c r="E35" s="22">
        <v>3823920</v>
      </c>
      <c r="F35" s="22">
        <v>3823920</v>
      </c>
      <c r="G35" s="22">
        <v>4392177</v>
      </c>
      <c r="H35" s="103">
        <f t="shared" si="0"/>
        <v>14.8605880876169</v>
      </c>
    </row>
    <row r="36" spans="2:8" ht="24">
      <c r="B36" s="17">
        <v>145</v>
      </c>
      <c r="C36" s="6" t="s">
        <v>549</v>
      </c>
      <c r="D36" s="21">
        <v>4530726</v>
      </c>
      <c r="E36" s="22">
        <v>4119248</v>
      </c>
      <c r="F36" s="22">
        <v>4119248</v>
      </c>
      <c r="G36" s="22">
        <v>4689005</v>
      </c>
      <c r="H36" s="103">
        <f t="shared" si="0"/>
        <v>13.83157799676058</v>
      </c>
    </row>
    <row r="37" spans="2:8" ht="24">
      <c r="B37" s="17">
        <v>146</v>
      </c>
      <c r="C37" s="6" t="s">
        <v>550</v>
      </c>
      <c r="D37" s="21">
        <v>4512120</v>
      </c>
      <c r="E37" s="22">
        <v>4111261</v>
      </c>
      <c r="F37" s="22">
        <v>4111261</v>
      </c>
      <c r="G37" s="22">
        <v>4681751</v>
      </c>
      <c r="H37" s="103">
        <f t="shared" si="0"/>
        <v>13.876277862193609</v>
      </c>
    </row>
    <row r="38" spans="2:8" ht="24">
      <c r="B38" s="17">
        <v>147</v>
      </c>
      <c r="C38" s="6" t="s">
        <v>551</v>
      </c>
      <c r="D38" s="21">
        <v>5105020</v>
      </c>
      <c r="E38" s="22">
        <v>4668325</v>
      </c>
      <c r="F38" s="22">
        <v>4668325</v>
      </c>
      <c r="G38" s="22">
        <v>5255388</v>
      </c>
      <c r="H38" s="103">
        <f t="shared" si="0"/>
        <v>12.575452651647012</v>
      </c>
    </row>
    <row r="39" spans="2:8" ht="24">
      <c r="B39" s="17">
        <v>148</v>
      </c>
      <c r="C39" s="6" t="s">
        <v>552</v>
      </c>
      <c r="D39" s="21">
        <v>4657691</v>
      </c>
      <c r="E39" s="22">
        <v>4271589</v>
      </c>
      <c r="F39" s="22">
        <v>4271589</v>
      </c>
      <c r="G39" s="22">
        <v>4859867</v>
      </c>
      <c r="H39" s="103">
        <f t="shared" si="0"/>
        <v>13.771877397380683</v>
      </c>
    </row>
    <row r="40" spans="2:8" ht="24">
      <c r="B40" s="17">
        <v>149</v>
      </c>
      <c r="C40" s="6" t="s">
        <v>553</v>
      </c>
      <c r="D40" s="21">
        <v>4368765</v>
      </c>
      <c r="E40" s="22">
        <v>3957431</v>
      </c>
      <c r="F40" s="22">
        <v>3957431</v>
      </c>
      <c r="G40" s="22">
        <v>4563291</v>
      </c>
      <c r="H40" s="103">
        <f t="shared" si="0"/>
        <v>15.309426746796095</v>
      </c>
    </row>
    <row r="41" spans="2:8" ht="24">
      <c r="B41" s="17">
        <v>150</v>
      </c>
      <c r="C41" s="6" t="s">
        <v>554</v>
      </c>
      <c r="D41" s="21">
        <v>5416502</v>
      </c>
      <c r="E41" s="22">
        <v>4915310</v>
      </c>
      <c r="F41" s="22">
        <v>4915310</v>
      </c>
      <c r="G41" s="22">
        <v>5645982</v>
      </c>
      <c r="H41" s="103">
        <f t="shared" si="0"/>
        <v>14.865227218629151</v>
      </c>
    </row>
    <row r="42" spans="2:8" ht="24">
      <c r="B42" s="17">
        <v>151</v>
      </c>
      <c r="C42" s="6" t="s">
        <v>555</v>
      </c>
      <c r="D42" s="21">
        <v>5226015</v>
      </c>
      <c r="E42" s="22">
        <v>4759390</v>
      </c>
      <c r="F42" s="22">
        <v>4759390</v>
      </c>
      <c r="G42" s="22">
        <v>5387268</v>
      </c>
      <c r="H42" s="103">
        <f t="shared" si="0"/>
        <v>13.192404909032462</v>
      </c>
    </row>
    <row r="43" spans="2:8" ht="24">
      <c r="B43" s="17">
        <v>152</v>
      </c>
      <c r="C43" s="6" t="s">
        <v>556</v>
      </c>
      <c r="D43" s="21">
        <v>4277522</v>
      </c>
      <c r="E43" s="22">
        <v>3869272</v>
      </c>
      <c r="F43" s="22">
        <v>3869272</v>
      </c>
      <c r="G43" s="22">
        <v>4440535</v>
      </c>
      <c r="H43" s="103">
        <f t="shared" si="0"/>
        <v>14.764095157952184</v>
      </c>
    </row>
    <row r="44" spans="2:8" ht="24">
      <c r="B44" s="17">
        <v>200</v>
      </c>
      <c r="C44" s="6" t="s">
        <v>557</v>
      </c>
      <c r="D44" s="21">
        <v>175181251</v>
      </c>
      <c r="E44" s="22">
        <v>1414578619</v>
      </c>
      <c r="F44" s="22">
        <v>1264578619</v>
      </c>
      <c r="G44" s="22">
        <v>233491160</v>
      </c>
      <c r="H44" s="103">
        <f t="shared" si="0"/>
        <v>-81.5360503102101</v>
      </c>
    </row>
    <row r="45" spans="2:8" ht="24">
      <c r="B45" s="17">
        <v>210</v>
      </c>
      <c r="C45" s="6" t="s">
        <v>558</v>
      </c>
      <c r="D45" s="21">
        <v>94455050</v>
      </c>
      <c r="E45" s="22">
        <v>88825938</v>
      </c>
      <c r="F45" s="22">
        <v>88825938</v>
      </c>
      <c r="G45" s="22">
        <v>112000601</v>
      </c>
      <c r="H45" s="103">
        <f t="shared" si="0"/>
        <v>26.089972728461362</v>
      </c>
    </row>
    <row r="46" spans="2:8" ht="24">
      <c r="B46" s="17">
        <v>211</v>
      </c>
      <c r="C46" s="6" t="s">
        <v>559</v>
      </c>
      <c r="D46" s="21">
        <v>462956730</v>
      </c>
      <c r="E46" s="22">
        <v>460543573</v>
      </c>
      <c r="F46" s="22">
        <v>460543573</v>
      </c>
      <c r="G46" s="22">
        <v>37247952</v>
      </c>
      <c r="H46" s="103">
        <f t="shared" si="0"/>
        <v>-91.91217635339794</v>
      </c>
    </row>
    <row r="47" spans="2:8" ht="12.75">
      <c r="B47" s="17">
        <v>212</v>
      </c>
      <c r="C47" s="6" t="s">
        <v>560</v>
      </c>
      <c r="D47" s="21">
        <v>133574350</v>
      </c>
      <c r="E47" s="22">
        <v>184354590</v>
      </c>
      <c r="F47" s="22">
        <v>184354590</v>
      </c>
      <c r="G47" s="22">
        <v>318715205</v>
      </c>
      <c r="H47" s="103">
        <f t="shared" si="0"/>
        <v>72.88162177030688</v>
      </c>
    </row>
    <row r="48" spans="2:8" ht="24">
      <c r="B48" s="17">
        <v>213</v>
      </c>
      <c r="C48" s="6" t="s">
        <v>561</v>
      </c>
      <c r="D48" s="21">
        <v>18284131</v>
      </c>
      <c r="E48" s="22">
        <v>17077579</v>
      </c>
      <c r="F48" s="22">
        <v>17077579</v>
      </c>
      <c r="G48" s="22">
        <v>18419066</v>
      </c>
      <c r="H48" s="103">
        <f t="shared" si="0"/>
        <v>7.855252784952715</v>
      </c>
    </row>
    <row r="49" spans="2:8" ht="12" customHeight="1">
      <c r="B49" s="17">
        <v>215</v>
      </c>
      <c r="C49" s="6" t="s">
        <v>562</v>
      </c>
      <c r="D49" s="21">
        <v>28025375</v>
      </c>
      <c r="E49" s="22">
        <v>25194949</v>
      </c>
      <c r="F49" s="22">
        <v>25194949</v>
      </c>
      <c r="G49" s="22">
        <v>30163931</v>
      </c>
      <c r="H49" s="103">
        <f t="shared" si="0"/>
        <v>19.72213557566638</v>
      </c>
    </row>
    <row r="50" spans="2:8" ht="14.25" customHeight="1">
      <c r="B50" s="17">
        <v>216</v>
      </c>
      <c r="C50" s="6" t="s">
        <v>563</v>
      </c>
      <c r="D50" s="21">
        <v>475842039</v>
      </c>
      <c r="E50" s="22">
        <v>679493899</v>
      </c>
      <c r="F50" s="22">
        <v>679493899</v>
      </c>
      <c r="G50" s="22">
        <v>456755935</v>
      </c>
      <c r="H50" s="103">
        <f t="shared" si="0"/>
        <v>-32.779979971534665</v>
      </c>
    </row>
    <row r="51" spans="2:8" ht="12.75">
      <c r="B51" s="17">
        <v>300</v>
      </c>
      <c r="C51" s="6" t="s">
        <v>564</v>
      </c>
      <c r="D51" s="21">
        <v>1107708300</v>
      </c>
      <c r="E51" s="22">
        <v>1145841278</v>
      </c>
      <c r="F51" s="22">
        <v>2230341278</v>
      </c>
      <c r="G51" s="22">
        <v>338347724</v>
      </c>
      <c r="H51" s="103">
        <f t="shared" si="0"/>
        <v>-84.82977796548677</v>
      </c>
    </row>
    <row r="52" spans="2:8" ht="24">
      <c r="B52" s="17">
        <v>310</v>
      </c>
      <c r="C52" s="6" t="s">
        <v>565</v>
      </c>
      <c r="D52" s="21">
        <v>1429762757</v>
      </c>
      <c r="E52" s="22">
        <v>1308164302</v>
      </c>
      <c r="F52" s="22">
        <v>1308164302</v>
      </c>
      <c r="G52" s="22">
        <v>1417596107</v>
      </c>
      <c r="H52" s="103">
        <f t="shared" si="0"/>
        <v>8.36529515693818</v>
      </c>
    </row>
    <row r="53" spans="2:8" ht="12.75">
      <c r="B53" s="17">
        <v>311</v>
      </c>
      <c r="C53" s="6" t="s">
        <v>566</v>
      </c>
      <c r="D53" s="21">
        <v>359177572</v>
      </c>
      <c r="E53" s="22">
        <v>420087239</v>
      </c>
      <c r="F53" s="22">
        <v>420087239</v>
      </c>
      <c r="G53" s="22">
        <v>5312597473</v>
      </c>
      <c r="H53" s="103">
        <f t="shared" si="0"/>
        <v>1164.6414791476207</v>
      </c>
    </row>
    <row r="54" spans="2:8" ht="14.25" customHeight="1">
      <c r="B54" s="17">
        <v>312</v>
      </c>
      <c r="C54" s="6" t="s">
        <v>567</v>
      </c>
      <c r="D54" s="21">
        <v>127627378</v>
      </c>
      <c r="E54" s="22">
        <v>278527866</v>
      </c>
      <c r="F54" s="22">
        <v>289027866</v>
      </c>
      <c r="G54" s="22">
        <v>199330062</v>
      </c>
      <c r="H54" s="103">
        <f t="shared" si="0"/>
        <v>-31.034310027393687</v>
      </c>
    </row>
    <row r="55" spans="2:8" ht="12.75">
      <c r="B55" s="17">
        <v>313</v>
      </c>
      <c r="C55" s="6" t="s">
        <v>568</v>
      </c>
      <c r="D55" s="21">
        <v>163102427</v>
      </c>
      <c r="E55" s="22">
        <v>147758761</v>
      </c>
      <c r="F55" s="22">
        <v>175158761</v>
      </c>
      <c r="G55" s="22">
        <v>144910025</v>
      </c>
      <c r="H55" s="103">
        <f t="shared" si="0"/>
        <v>-17.26932516952435</v>
      </c>
    </row>
    <row r="56" spans="2:8" ht="24">
      <c r="B56" s="17">
        <v>314</v>
      </c>
      <c r="C56" s="6" t="s">
        <v>569</v>
      </c>
      <c r="D56" s="21">
        <v>287124036</v>
      </c>
      <c r="E56" s="22">
        <v>66959740</v>
      </c>
      <c r="F56" s="22">
        <v>211159740</v>
      </c>
      <c r="G56" s="22">
        <v>194472064</v>
      </c>
      <c r="H56" s="103">
        <f t="shared" si="0"/>
        <v>-7.902868226679949</v>
      </c>
    </row>
    <row r="57" spans="2:8" ht="12.75">
      <c r="B57" s="17">
        <v>500</v>
      </c>
      <c r="C57" s="6" t="s">
        <v>570</v>
      </c>
      <c r="D57" s="21">
        <v>24762163</v>
      </c>
      <c r="E57" s="22">
        <v>22542793</v>
      </c>
      <c r="F57" s="22">
        <v>22542793</v>
      </c>
      <c r="G57" s="22">
        <v>75447097</v>
      </c>
      <c r="H57" s="103">
        <f t="shared" si="0"/>
        <v>234.68389209801995</v>
      </c>
    </row>
    <row r="58" spans="2:8" ht="24">
      <c r="B58" s="17">
        <v>511</v>
      </c>
      <c r="C58" s="6" t="s">
        <v>571</v>
      </c>
      <c r="D58" s="21">
        <v>25336988978</v>
      </c>
      <c r="E58" s="22">
        <v>25183062326</v>
      </c>
      <c r="F58" s="22">
        <v>31546062326</v>
      </c>
      <c r="G58" s="22">
        <v>32945499164</v>
      </c>
      <c r="H58" s="103">
        <f t="shared" si="0"/>
        <v>4.436169635176923</v>
      </c>
    </row>
    <row r="59" spans="2:8" ht="12.75">
      <c r="B59" s="17">
        <v>512</v>
      </c>
      <c r="C59" s="6" t="s">
        <v>572</v>
      </c>
      <c r="D59" s="21">
        <v>45343576</v>
      </c>
      <c r="E59" s="22">
        <v>68609502</v>
      </c>
      <c r="F59" s="22">
        <v>68609502</v>
      </c>
      <c r="G59" s="22">
        <v>70708851</v>
      </c>
      <c r="H59" s="103">
        <f t="shared" si="0"/>
        <v>3.059851680602499</v>
      </c>
    </row>
    <row r="60" spans="2:8" ht="24">
      <c r="B60" s="17">
        <v>513</v>
      </c>
      <c r="C60" s="6" t="s">
        <v>573</v>
      </c>
      <c r="D60" s="21">
        <v>7777041109</v>
      </c>
      <c r="E60" s="22">
        <v>8201831186</v>
      </c>
      <c r="F60" s="22">
        <v>8481831186</v>
      </c>
      <c r="G60" s="22">
        <v>9359675561</v>
      </c>
      <c r="H60" s="103">
        <f t="shared" si="0"/>
        <v>10.34970345140751</v>
      </c>
    </row>
    <row r="61" spans="2:8" ht="24">
      <c r="B61" s="17">
        <v>514</v>
      </c>
      <c r="C61" s="6" t="s">
        <v>574</v>
      </c>
      <c r="D61" s="21">
        <v>1018678063</v>
      </c>
      <c r="E61" s="22">
        <v>1151531516</v>
      </c>
      <c r="F61" s="22">
        <v>1151531516</v>
      </c>
      <c r="G61" s="22">
        <v>1195321940</v>
      </c>
      <c r="H61" s="103">
        <f t="shared" si="0"/>
        <v>3.8027985679551346</v>
      </c>
    </row>
    <row r="62" spans="2:8" ht="24">
      <c r="B62" s="17">
        <v>515</v>
      </c>
      <c r="C62" s="6" t="s">
        <v>575</v>
      </c>
      <c r="D62" s="21">
        <v>569718324</v>
      </c>
      <c r="E62" s="22">
        <v>139808982</v>
      </c>
      <c r="F62" s="22">
        <v>569708982</v>
      </c>
      <c r="G62" s="22">
        <v>137571220</v>
      </c>
      <c r="H62" s="103">
        <f t="shared" si="0"/>
        <v>-75.85236948221399</v>
      </c>
    </row>
    <row r="63" spans="2:8" ht="12.75">
      <c r="B63" s="17">
        <v>600</v>
      </c>
      <c r="C63" s="6" t="s">
        <v>576</v>
      </c>
      <c r="D63" s="21">
        <v>4096498994</v>
      </c>
      <c r="E63" s="22">
        <v>3626664095</v>
      </c>
      <c r="F63" s="22">
        <v>4183364095</v>
      </c>
      <c r="G63" s="22">
        <v>4164584825</v>
      </c>
      <c r="H63" s="103">
        <f t="shared" si="0"/>
        <v>-0.4489035516283435</v>
      </c>
    </row>
    <row r="64" spans="2:8" ht="24">
      <c r="B64" s="17">
        <v>610</v>
      </c>
      <c r="C64" s="6" t="s">
        <v>577</v>
      </c>
      <c r="D64" s="21">
        <v>3660129245</v>
      </c>
      <c r="E64" s="22">
        <v>3776588825</v>
      </c>
      <c r="F64" s="22">
        <v>3776588825</v>
      </c>
      <c r="G64" s="22">
        <v>4329256448</v>
      </c>
      <c r="H64" s="103">
        <f t="shared" si="0"/>
        <v>14.6340427462341</v>
      </c>
    </row>
    <row r="65" spans="2:8" ht="24">
      <c r="B65" s="17">
        <v>611</v>
      </c>
      <c r="C65" s="6" t="s">
        <v>578</v>
      </c>
      <c r="D65" s="21">
        <v>8836349185</v>
      </c>
      <c r="E65" s="22">
        <v>8988983364</v>
      </c>
      <c r="F65" s="22"/>
      <c r="G65" s="22">
        <v>10184919420</v>
      </c>
      <c r="H65" s="103" t="e">
        <f t="shared" si="0"/>
        <v>#DIV/0!</v>
      </c>
    </row>
    <row r="66" spans="2:8" ht="24">
      <c r="B66" s="17">
        <v>613</v>
      </c>
      <c r="C66" s="6" t="s">
        <v>579</v>
      </c>
      <c r="D66" s="21">
        <v>1757814964</v>
      </c>
      <c r="E66" s="22">
        <v>1706716854</v>
      </c>
      <c r="F66" s="22">
        <v>8988983364</v>
      </c>
      <c r="G66" s="22">
        <v>2008043873</v>
      </c>
      <c r="H66" s="103">
        <f t="shared" si="0"/>
        <v>-77.66105696621912</v>
      </c>
    </row>
    <row r="67" spans="2:8" ht="24">
      <c r="B67" s="17">
        <v>614</v>
      </c>
      <c r="C67" s="6" t="s">
        <v>580</v>
      </c>
      <c r="D67" s="21">
        <v>165607653</v>
      </c>
      <c r="E67" s="32"/>
      <c r="F67" s="32">
        <v>1706716854</v>
      </c>
      <c r="G67" s="32"/>
      <c r="H67" s="103">
        <f t="shared" si="0"/>
        <v>-100</v>
      </c>
    </row>
    <row r="68" spans="2:8" ht="24">
      <c r="B68" s="17">
        <v>615</v>
      </c>
      <c r="C68" s="6" t="s">
        <v>581</v>
      </c>
      <c r="D68" s="21">
        <v>759681046</v>
      </c>
      <c r="E68" s="22">
        <v>705946537</v>
      </c>
      <c r="F68" s="22">
        <v>705946537</v>
      </c>
      <c r="G68" s="22">
        <v>810204716</v>
      </c>
      <c r="H68" s="103">
        <f t="shared" si="0"/>
        <v>14.768565824128398</v>
      </c>
    </row>
    <row r="69" spans="2:8" ht="12.75">
      <c r="B69" s="17">
        <v>616</v>
      </c>
      <c r="C69" s="6" t="s">
        <v>582</v>
      </c>
      <c r="D69" s="21">
        <v>2698686892</v>
      </c>
      <c r="E69" s="22">
        <v>5017270666</v>
      </c>
      <c r="F69" s="22">
        <v>5254570666</v>
      </c>
      <c r="G69" s="22">
        <v>5489330374</v>
      </c>
      <c r="H69" s="103">
        <f aca="true" t="shared" si="1" ref="H69:H115">((G69/F69)-1)*100</f>
        <v>4.467723871695672</v>
      </c>
    </row>
    <row r="70" spans="2:8" ht="12.75">
      <c r="B70" s="17">
        <v>700</v>
      </c>
      <c r="C70" s="6" t="s">
        <v>111</v>
      </c>
      <c r="D70" s="21">
        <v>4203514864</v>
      </c>
      <c r="E70" s="22">
        <v>3713388388</v>
      </c>
      <c r="F70" s="22">
        <v>3713388388</v>
      </c>
      <c r="G70" s="22">
        <v>3859710343</v>
      </c>
      <c r="H70" s="103">
        <f t="shared" si="1"/>
        <v>3.94038920013986</v>
      </c>
    </row>
    <row r="71" spans="2:8" ht="24">
      <c r="B71" s="17">
        <v>710</v>
      </c>
      <c r="C71" s="6" t="s">
        <v>583</v>
      </c>
      <c r="D71" s="21">
        <v>221250148</v>
      </c>
      <c r="E71" s="22">
        <v>212207399</v>
      </c>
      <c r="F71" s="22">
        <v>212207399</v>
      </c>
      <c r="G71" s="22">
        <v>189239686</v>
      </c>
      <c r="H71" s="103">
        <f t="shared" si="1"/>
        <v>-10.823238543157487</v>
      </c>
    </row>
    <row r="72" spans="2:8" ht="12.75">
      <c r="B72" s="17">
        <v>711</v>
      </c>
      <c r="C72" s="6" t="s">
        <v>584</v>
      </c>
      <c r="D72" s="21">
        <v>131126226</v>
      </c>
      <c r="E72" s="22">
        <v>117763471</v>
      </c>
      <c r="F72" s="22">
        <v>117763471</v>
      </c>
      <c r="G72" s="22">
        <v>111616706</v>
      </c>
      <c r="H72" s="103">
        <f t="shared" si="1"/>
        <v>-5.219585451926767</v>
      </c>
    </row>
    <row r="73" spans="2:8" ht="24">
      <c r="B73" s="17">
        <v>712</v>
      </c>
      <c r="C73" s="6" t="s">
        <v>585</v>
      </c>
      <c r="D73" s="21">
        <v>1855420787</v>
      </c>
      <c r="E73" s="22">
        <v>2115493509</v>
      </c>
      <c r="F73" s="22">
        <v>2115493509</v>
      </c>
      <c r="G73" s="22">
        <v>2036748098</v>
      </c>
      <c r="H73" s="103">
        <f t="shared" si="1"/>
        <v>-3.7223187244485145</v>
      </c>
    </row>
    <row r="74" spans="2:8" ht="24">
      <c r="B74" s="17">
        <v>713</v>
      </c>
      <c r="C74" s="6" t="s">
        <v>586</v>
      </c>
      <c r="D74" s="21">
        <v>3887031960</v>
      </c>
      <c r="E74" s="22">
        <v>7180341872</v>
      </c>
      <c r="F74" s="22">
        <v>3680341872</v>
      </c>
      <c r="G74" s="22">
        <v>615517551</v>
      </c>
      <c r="H74" s="103">
        <f t="shared" si="1"/>
        <v>-83.27553329534817</v>
      </c>
    </row>
    <row r="75" spans="2:8" ht="24">
      <c r="B75" s="17">
        <v>714</v>
      </c>
      <c r="C75" s="6" t="s">
        <v>587</v>
      </c>
      <c r="D75" s="21">
        <v>1768886</v>
      </c>
      <c r="E75" s="22">
        <v>16176191</v>
      </c>
      <c r="F75" s="22">
        <v>16176191</v>
      </c>
      <c r="G75" s="22">
        <v>18896462</v>
      </c>
      <c r="H75" s="103">
        <f t="shared" si="1"/>
        <v>16.816511377740294</v>
      </c>
    </row>
    <row r="76" spans="2:9" ht="24">
      <c r="B76" s="17"/>
      <c r="C76" s="9" t="s">
        <v>135</v>
      </c>
      <c r="D76" s="37">
        <f>SUM(D77:D85)</f>
        <v>13146980064</v>
      </c>
      <c r="E76" s="31">
        <f>SUM(E77:E85)</f>
        <v>12267830727</v>
      </c>
      <c r="F76" s="31">
        <f>SUM(F77:F85)</f>
        <v>14823830727</v>
      </c>
      <c r="G76" s="31">
        <f>SUM(G77:G85)</f>
        <v>16046312596</v>
      </c>
      <c r="H76" s="104">
        <f t="shared" si="1"/>
        <v>8.246733867335543</v>
      </c>
      <c r="I76" s="29"/>
    </row>
    <row r="77" spans="2:9" ht="12.75">
      <c r="B77" s="17" t="s">
        <v>75</v>
      </c>
      <c r="C77" s="6" t="s">
        <v>588</v>
      </c>
      <c r="D77" s="21">
        <v>471155178</v>
      </c>
      <c r="E77" s="22">
        <v>493325496</v>
      </c>
      <c r="F77" s="22">
        <v>502325496</v>
      </c>
      <c r="G77" s="22">
        <v>564112575</v>
      </c>
      <c r="H77" s="103">
        <f t="shared" si="1"/>
        <v>12.300207632701966</v>
      </c>
      <c r="I77" s="34"/>
    </row>
    <row r="78" spans="2:8" ht="12.75">
      <c r="B78" s="17" t="s">
        <v>76</v>
      </c>
      <c r="C78" s="6" t="s">
        <v>589</v>
      </c>
      <c r="D78" s="21">
        <v>6835055071</v>
      </c>
      <c r="E78" s="22">
        <v>6656083746</v>
      </c>
      <c r="F78" s="22">
        <v>7147083746</v>
      </c>
      <c r="G78" s="22">
        <v>8124182320</v>
      </c>
      <c r="H78" s="103">
        <f t="shared" si="1"/>
        <v>13.671290399344361</v>
      </c>
    </row>
    <row r="79" spans="2:9" ht="12.75">
      <c r="B79" s="17" t="s">
        <v>494</v>
      </c>
      <c r="C79" s="6" t="s">
        <v>590</v>
      </c>
      <c r="D79" s="21">
        <v>221686320</v>
      </c>
      <c r="E79" s="22">
        <v>220656853</v>
      </c>
      <c r="F79" s="22">
        <v>220656853</v>
      </c>
      <c r="G79" s="22">
        <v>233935205</v>
      </c>
      <c r="H79" s="103">
        <f t="shared" si="1"/>
        <v>6.017647682122984</v>
      </c>
      <c r="I79" s="29"/>
    </row>
    <row r="80" spans="2:8" ht="12.75">
      <c r="B80" s="17" t="s">
        <v>78</v>
      </c>
      <c r="C80" s="6" t="s">
        <v>591</v>
      </c>
      <c r="D80" s="21">
        <v>2054070333</v>
      </c>
      <c r="E80" s="22">
        <v>1899577429</v>
      </c>
      <c r="F80" s="22">
        <v>2064577429</v>
      </c>
      <c r="G80" s="22">
        <v>2081533101</v>
      </c>
      <c r="H80" s="103">
        <f t="shared" si="1"/>
        <v>0.821265977329455</v>
      </c>
    </row>
    <row r="81" spans="2:8" ht="12.75">
      <c r="B81" s="17" t="s">
        <v>175</v>
      </c>
      <c r="C81" s="6" t="s">
        <v>592</v>
      </c>
      <c r="D81" s="21">
        <v>1503438456</v>
      </c>
      <c r="E81" s="22">
        <v>1614060208</v>
      </c>
      <c r="F81" s="22">
        <v>1759060208</v>
      </c>
      <c r="G81" s="22">
        <v>1851496709</v>
      </c>
      <c r="H81" s="103">
        <f t="shared" si="1"/>
        <v>5.254879882997154</v>
      </c>
    </row>
    <row r="82" spans="2:8" ht="12.75">
      <c r="B82" s="17" t="s">
        <v>79</v>
      </c>
      <c r="C82" s="6" t="s">
        <v>593</v>
      </c>
      <c r="D82" s="21">
        <v>48565099</v>
      </c>
      <c r="E82" s="22">
        <v>48259055</v>
      </c>
      <c r="F82" s="22">
        <v>50259055</v>
      </c>
      <c r="G82" s="22">
        <v>57814442</v>
      </c>
      <c r="H82" s="103">
        <f t="shared" si="1"/>
        <v>15.032887108601622</v>
      </c>
    </row>
    <row r="83" spans="2:8" ht="13.5" customHeight="1">
      <c r="B83" s="17" t="s">
        <v>80</v>
      </c>
      <c r="C83" s="6" t="s">
        <v>594</v>
      </c>
      <c r="D83" s="21">
        <v>4382304</v>
      </c>
      <c r="E83" s="22">
        <v>5044197</v>
      </c>
      <c r="F83" s="22">
        <v>5044197</v>
      </c>
      <c r="G83" s="22">
        <v>5714384</v>
      </c>
      <c r="H83" s="103">
        <f t="shared" si="1"/>
        <v>13.286297105366817</v>
      </c>
    </row>
    <row r="84" spans="2:8" ht="12.75">
      <c r="B84" s="17" t="s">
        <v>81</v>
      </c>
      <c r="C84" s="6" t="s">
        <v>595</v>
      </c>
      <c r="D84" s="21">
        <v>1965935354</v>
      </c>
      <c r="E84" s="22">
        <v>1292472423</v>
      </c>
      <c r="F84" s="22">
        <v>3036472423</v>
      </c>
      <c r="G84" s="22">
        <v>3082232267</v>
      </c>
      <c r="H84" s="103">
        <f t="shared" si="1"/>
        <v>1.5070067376008023</v>
      </c>
    </row>
    <row r="85" spans="2:8" ht="12.75">
      <c r="B85" s="17" t="s">
        <v>82</v>
      </c>
      <c r="C85" s="6" t="s">
        <v>596</v>
      </c>
      <c r="D85" s="21">
        <v>42691949</v>
      </c>
      <c r="E85" s="22">
        <v>38351320</v>
      </c>
      <c r="F85" s="22">
        <v>38351320</v>
      </c>
      <c r="G85" s="22">
        <v>45291593</v>
      </c>
      <c r="H85" s="103">
        <f t="shared" si="1"/>
        <v>18.096568775207732</v>
      </c>
    </row>
    <row r="86" spans="2:8" ht="12.75">
      <c r="B86" s="17"/>
      <c r="C86" s="9" t="s">
        <v>132</v>
      </c>
      <c r="D86" s="37">
        <f>SUM(D87:D114)</f>
        <v>51664772047</v>
      </c>
      <c r="E86" s="31">
        <f>SUM(E87:E114)</f>
        <v>51181437100</v>
      </c>
      <c r="F86" s="31">
        <f>SUM(F87:F114)</f>
        <v>52699237100</v>
      </c>
      <c r="G86" s="31">
        <f>SUM(G87:G114)</f>
        <v>56104469214</v>
      </c>
      <c r="H86" s="104">
        <f t="shared" si="1"/>
        <v>6.4616345537191755</v>
      </c>
    </row>
    <row r="87" spans="2:8" ht="12.75">
      <c r="B87" s="17" t="s">
        <v>495</v>
      </c>
      <c r="C87" s="6" t="s">
        <v>597</v>
      </c>
      <c r="D87" s="21">
        <v>3321048292</v>
      </c>
      <c r="E87" s="22">
        <v>3298050542</v>
      </c>
      <c r="F87" s="22">
        <v>3445050542</v>
      </c>
      <c r="G87" s="22">
        <v>3861246105</v>
      </c>
      <c r="H87" s="103">
        <f t="shared" si="1"/>
        <v>12.080971176648703</v>
      </c>
    </row>
    <row r="88" spans="2:8" ht="12.75">
      <c r="B88" s="17" t="s">
        <v>496</v>
      </c>
      <c r="C88" s="6" t="s">
        <v>598</v>
      </c>
      <c r="D88" s="21">
        <v>16838524984</v>
      </c>
      <c r="E88" s="22">
        <v>16714886590</v>
      </c>
      <c r="F88" s="22">
        <v>17394886590</v>
      </c>
      <c r="G88" s="22">
        <v>19111158104</v>
      </c>
      <c r="H88" s="103">
        <f t="shared" si="1"/>
        <v>9.866528908481943</v>
      </c>
    </row>
    <row r="89" spans="2:8" ht="16.5" customHeight="1">
      <c r="B89" s="17" t="s">
        <v>497</v>
      </c>
      <c r="C89" s="6" t="s">
        <v>599</v>
      </c>
      <c r="D89" s="21">
        <v>32551855</v>
      </c>
      <c r="E89" s="22">
        <v>23930949</v>
      </c>
      <c r="F89" s="22">
        <v>31930949</v>
      </c>
      <c r="G89" s="22">
        <v>33574184</v>
      </c>
      <c r="H89" s="103">
        <f t="shared" si="1"/>
        <v>5.146214100933855</v>
      </c>
    </row>
    <row r="90" spans="2:8" ht="12.75">
      <c r="B90" s="17" t="s">
        <v>498</v>
      </c>
      <c r="C90" s="6" t="s">
        <v>600</v>
      </c>
      <c r="D90" s="21">
        <v>145779646</v>
      </c>
      <c r="E90" s="22">
        <v>150422018</v>
      </c>
      <c r="F90" s="22">
        <v>190422018</v>
      </c>
      <c r="G90" s="22">
        <v>189902485</v>
      </c>
      <c r="H90" s="103">
        <f t="shared" si="1"/>
        <v>-0.2728324200408361</v>
      </c>
    </row>
    <row r="91" spans="2:8" ht="24">
      <c r="B91" s="17" t="s">
        <v>499</v>
      </c>
      <c r="C91" s="6" t="s">
        <v>601</v>
      </c>
      <c r="D91" s="21">
        <v>1364017925</v>
      </c>
      <c r="E91" s="22">
        <v>1275089678</v>
      </c>
      <c r="F91" s="22">
        <v>1365089678</v>
      </c>
      <c r="G91" s="22">
        <v>1369454341</v>
      </c>
      <c r="H91" s="103">
        <f t="shared" si="1"/>
        <v>0.3197345251628292</v>
      </c>
    </row>
    <row r="92" spans="2:8" ht="12.75">
      <c r="B92" s="17" t="s">
        <v>500</v>
      </c>
      <c r="C92" s="6" t="s">
        <v>602</v>
      </c>
      <c r="D92" s="21">
        <v>962363946</v>
      </c>
      <c r="E92" s="22">
        <v>959991735</v>
      </c>
      <c r="F92" s="22">
        <v>959991735</v>
      </c>
      <c r="G92" s="22">
        <v>1069888809</v>
      </c>
      <c r="H92" s="103">
        <f t="shared" si="1"/>
        <v>11.447710432631997</v>
      </c>
    </row>
    <row r="93" spans="2:8" ht="24">
      <c r="B93" s="17" t="s">
        <v>501</v>
      </c>
      <c r="C93" s="6" t="s">
        <v>603</v>
      </c>
      <c r="D93" s="21">
        <v>1097639363</v>
      </c>
      <c r="E93" s="22">
        <v>989380118</v>
      </c>
      <c r="F93" s="22">
        <v>989380118</v>
      </c>
      <c r="G93" s="22">
        <v>997896020</v>
      </c>
      <c r="H93" s="103">
        <f t="shared" si="1"/>
        <v>0.8607310623155229</v>
      </c>
    </row>
    <row r="94" spans="2:8" ht="36">
      <c r="B94" s="17" t="s">
        <v>502</v>
      </c>
      <c r="C94" s="6" t="s">
        <v>604</v>
      </c>
      <c r="D94" s="21">
        <v>196234292</v>
      </c>
      <c r="E94" s="22">
        <v>194747469</v>
      </c>
      <c r="F94" s="22">
        <v>194747469</v>
      </c>
      <c r="G94" s="22">
        <v>202344405</v>
      </c>
      <c r="H94" s="103">
        <f t="shared" si="1"/>
        <v>3.9009164221795345</v>
      </c>
    </row>
    <row r="95" spans="2:8" ht="12" customHeight="1">
      <c r="B95" s="17" t="s">
        <v>503</v>
      </c>
      <c r="C95" s="6" t="s">
        <v>605</v>
      </c>
      <c r="D95" s="21">
        <v>759227995</v>
      </c>
      <c r="E95" s="22">
        <v>778994401</v>
      </c>
      <c r="F95" s="22">
        <v>1008994401</v>
      </c>
      <c r="G95" s="22">
        <v>1253459385</v>
      </c>
      <c r="H95" s="103">
        <f t="shared" si="1"/>
        <v>24.22857686402564</v>
      </c>
    </row>
    <row r="96" spans="2:8" ht="24">
      <c r="B96" s="17" t="s">
        <v>504</v>
      </c>
      <c r="C96" s="6" t="s">
        <v>606</v>
      </c>
      <c r="D96" s="21">
        <v>1623572465</v>
      </c>
      <c r="E96" s="22">
        <v>1929112574</v>
      </c>
      <c r="F96" s="22">
        <v>1929112574</v>
      </c>
      <c r="G96" s="22">
        <v>1970876030</v>
      </c>
      <c r="H96" s="103">
        <f t="shared" si="1"/>
        <v>2.1649050741193276</v>
      </c>
    </row>
    <row r="97" spans="2:9" ht="24">
      <c r="B97" s="17" t="s">
        <v>505</v>
      </c>
      <c r="C97" s="6" t="s">
        <v>607</v>
      </c>
      <c r="D97" s="21">
        <v>806107595</v>
      </c>
      <c r="E97" s="22">
        <v>126017288</v>
      </c>
      <c r="F97" s="22">
        <v>126017288</v>
      </c>
      <c r="G97" s="22">
        <v>169641000</v>
      </c>
      <c r="H97" s="103">
        <f t="shared" si="1"/>
        <v>34.617243945132344</v>
      </c>
      <c r="I97" s="34"/>
    </row>
    <row r="98" spans="2:8" ht="24">
      <c r="B98" s="17" t="s">
        <v>506</v>
      </c>
      <c r="C98" s="6" t="s">
        <v>608</v>
      </c>
      <c r="D98" s="21">
        <v>42481201</v>
      </c>
      <c r="E98" s="22">
        <v>46171291</v>
      </c>
      <c r="F98" s="22">
        <v>47171291</v>
      </c>
      <c r="G98" s="22">
        <v>58033065</v>
      </c>
      <c r="H98" s="103">
        <f t="shared" si="1"/>
        <v>23.026238565317204</v>
      </c>
    </row>
    <row r="99" spans="2:8" ht="12.75">
      <c r="B99" s="17" t="s">
        <v>507</v>
      </c>
      <c r="C99" s="6" t="s">
        <v>609</v>
      </c>
      <c r="D99" s="21">
        <v>21085261141</v>
      </c>
      <c r="E99" s="22">
        <v>21062326106</v>
      </c>
      <c r="F99" s="22">
        <v>21062326106</v>
      </c>
      <c r="G99" s="22">
        <v>21954976884</v>
      </c>
      <c r="H99" s="103">
        <f t="shared" si="1"/>
        <v>4.238139574459021</v>
      </c>
    </row>
    <row r="100" spans="2:8" ht="12.75">
      <c r="B100" s="17" t="s">
        <v>508</v>
      </c>
      <c r="C100" s="6" t="s">
        <v>610</v>
      </c>
      <c r="D100" s="21">
        <v>18010124</v>
      </c>
      <c r="E100" s="22">
        <v>10707506</v>
      </c>
      <c r="F100" s="22">
        <v>30707506</v>
      </c>
      <c r="G100" s="22">
        <v>18310224</v>
      </c>
      <c r="H100" s="103">
        <f t="shared" si="1"/>
        <v>-40.37215526392798</v>
      </c>
    </row>
    <row r="101" spans="2:8" ht="12.75">
      <c r="B101" s="17" t="s">
        <v>509</v>
      </c>
      <c r="C101" s="6" t="s">
        <v>611</v>
      </c>
      <c r="D101" s="21">
        <v>331919058</v>
      </c>
      <c r="E101" s="22">
        <v>302233042</v>
      </c>
      <c r="F101" s="22">
        <v>340233042</v>
      </c>
      <c r="G101" s="22">
        <v>364864216</v>
      </c>
      <c r="H101" s="103">
        <f t="shared" si="1"/>
        <v>7.239500859531445</v>
      </c>
    </row>
    <row r="102" spans="2:8" ht="12.75" customHeight="1">
      <c r="B102" s="17" t="s">
        <v>510</v>
      </c>
      <c r="C102" s="6" t="s">
        <v>612</v>
      </c>
      <c r="D102" s="21">
        <v>27614285</v>
      </c>
      <c r="E102" s="22">
        <v>23164285</v>
      </c>
      <c r="F102" s="22">
        <v>29164285</v>
      </c>
      <c r="G102" s="22">
        <v>28113055</v>
      </c>
      <c r="H102" s="103">
        <f t="shared" si="1"/>
        <v>-3.604511476965744</v>
      </c>
    </row>
    <row r="103" spans="2:8" ht="36">
      <c r="B103" s="17" t="s">
        <v>511</v>
      </c>
      <c r="C103" s="6" t="s">
        <v>613</v>
      </c>
      <c r="D103" s="21">
        <v>95700000</v>
      </c>
      <c r="E103" s="22">
        <v>96194328</v>
      </c>
      <c r="F103" s="22">
        <v>96194328</v>
      </c>
      <c r="G103" s="22">
        <v>95198802</v>
      </c>
      <c r="H103" s="103">
        <f t="shared" si="1"/>
        <v>-1.0349113307387525</v>
      </c>
    </row>
    <row r="104" spans="2:8" ht="12.75">
      <c r="B104" s="17" t="s">
        <v>512</v>
      </c>
      <c r="C104" s="6" t="s">
        <v>614</v>
      </c>
      <c r="D104" s="21">
        <v>28241358</v>
      </c>
      <c r="E104" s="22">
        <v>27493418</v>
      </c>
      <c r="F104" s="22">
        <v>30493418</v>
      </c>
      <c r="G104" s="22">
        <v>30625513</v>
      </c>
      <c r="H104" s="103">
        <f t="shared" si="1"/>
        <v>0.43319184487615736</v>
      </c>
    </row>
    <row r="105" spans="2:8" ht="12.75">
      <c r="B105" s="17" t="s">
        <v>513</v>
      </c>
      <c r="C105" s="6" t="s">
        <v>615</v>
      </c>
      <c r="D105" s="21">
        <v>144976458</v>
      </c>
      <c r="E105" s="22">
        <v>150122168</v>
      </c>
      <c r="F105" s="22">
        <v>150122168</v>
      </c>
      <c r="G105" s="22">
        <v>150733030</v>
      </c>
      <c r="H105" s="103">
        <f t="shared" si="1"/>
        <v>0.4069099241892138</v>
      </c>
    </row>
    <row r="106" spans="2:8" ht="24">
      <c r="B106" s="17" t="s">
        <v>514</v>
      </c>
      <c r="C106" s="6" t="s">
        <v>616</v>
      </c>
      <c r="D106" s="21">
        <v>1814390075</v>
      </c>
      <c r="E106" s="22">
        <v>1683209577</v>
      </c>
      <c r="F106" s="22">
        <v>1819009577</v>
      </c>
      <c r="G106" s="22">
        <v>1649728091</v>
      </c>
      <c r="H106" s="103">
        <f t="shared" si="1"/>
        <v>-9.306244900545678</v>
      </c>
    </row>
    <row r="107" spans="2:8" ht="12.75">
      <c r="B107" s="17" t="s">
        <v>515</v>
      </c>
      <c r="C107" s="6" t="s">
        <v>617</v>
      </c>
      <c r="D107" s="21">
        <v>82676365</v>
      </c>
      <c r="E107" s="22">
        <v>80876997</v>
      </c>
      <c r="F107" s="22">
        <v>80876997</v>
      </c>
      <c r="G107" s="22">
        <v>84257191</v>
      </c>
      <c r="H107" s="103">
        <f t="shared" si="1"/>
        <v>4.179425702465189</v>
      </c>
    </row>
    <row r="108" spans="2:8" ht="12.75">
      <c r="B108" s="17" t="s">
        <v>516</v>
      </c>
      <c r="C108" s="6" t="s">
        <v>618</v>
      </c>
      <c r="D108" s="21">
        <v>246084997</v>
      </c>
      <c r="E108" s="22">
        <v>202745156</v>
      </c>
      <c r="F108" s="22">
        <v>210745156</v>
      </c>
      <c r="G108" s="22">
        <v>207439922</v>
      </c>
      <c r="H108" s="103">
        <f t="shared" si="1"/>
        <v>-1.5683558582005985</v>
      </c>
    </row>
    <row r="109" spans="2:8" ht="12.75">
      <c r="B109" s="17" t="s">
        <v>517</v>
      </c>
      <c r="C109" s="6" t="s">
        <v>619</v>
      </c>
      <c r="D109" s="21">
        <v>144747870</v>
      </c>
      <c r="E109" s="22">
        <v>142054818</v>
      </c>
      <c r="F109" s="22">
        <v>182054818</v>
      </c>
      <c r="G109" s="22">
        <v>182703697</v>
      </c>
      <c r="H109" s="103">
        <f t="shared" si="1"/>
        <v>0.35641957028569315</v>
      </c>
    </row>
    <row r="110" spans="2:8" ht="12.75">
      <c r="B110" s="17" t="s">
        <v>518</v>
      </c>
      <c r="C110" s="6" t="s">
        <v>620</v>
      </c>
      <c r="D110" s="21">
        <v>120246444</v>
      </c>
      <c r="E110" s="22">
        <v>120624147</v>
      </c>
      <c r="F110" s="22">
        <v>120624147</v>
      </c>
      <c r="G110" s="22">
        <v>118282159</v>
      </c>
      <c r="H110" s="103">
        <f t="shared" si="1"/>
        <v>-1.9415581856922937</v>
      </c>
    </row>
    <row r="111" spans="2:8" ht="24">
      <c r="B111" s="17" t="s">
        <v>519</v>
      </c>
      <c r="C111" s="6" t="s">
        <v>621</v>
      </c>
      <c r="D111" s="21">
        <v>127336399</v>
      </c>
      <c r="E111" s="22">
        <v>136461071</v>
      </c>
      <c r="F111" s="22">
        <v>136461071</v>
      </c>
      <c r="G111" s="22">
        <v>195905304</v>
      </c>
      <c r="H111" s="103">
        <f t="shared" si="1"/>
        <v>43.5613120755882</v>
      </c>
    </row>
    <row r="112" spans="2:8" ht="24">
      <c r="B112" s="17" t="s">
        <v>520</v>
      </c>
      <c r="C112" s="6" t="s">
        <v>622</v>
      </c>
      <c r="D112" s="21">
        <v>53966226</v>
      </c>
      <c r="E112" s="22">
        <v>53410885</v>
      </c>
      <c r="F112" s="22">
        <v>53410885</v>
      </c>
      <c r="G112" s="22">
        <v>55734872</v>
      </c>
      <c r="H112" s="103">
        <f t="shared" si="1"/>
        <v>4.351148646947145</v>
      </c>
    </row>
    <row r="113" spans="2:8" ht="12.75">
      <c r="B113" s="17" t="s">
        <v>1141</v>
      </c>
      <c r="C113" s="6" t="s">
        <v>787</v>
      </c>
      <c r="D113" s="21"/>
      <c r="E113" s="22">
        <v>461965810</v>
      </c>
      <c r="F113" s="22">
        <v>529965810</v>
      </c>
      <c r="G113" s="22">
        <v>525714173</v>
      </c>
      <c r="H113" s="103">
        <f t="shared" si="1"/>
        <v>-0.802247412903867</v>
      </c>
    </row>
    <row r="114" spans="2:8" ht="12.75">
      <c r="B114" s="17" t="s">
        <v>521</v>
      </c>
      <c r="C114" s="6" t="s">
        <v>623</v>
      </c>
      <c r="D114" s="21">
        <v>154051688</v>
      </c>
      <c r="E114" s="22">
        <v>141053133</v>
      </c>
      <c r="F114" s="22">
        <v>144053133</v>
      </c>
      <c r="G114" s="22">
        <v>154408148</v>
      </c>
      <c r="H114" s="103">
        <f t="shared" si="1"/>
        <v>7.188330294766998</v>
      </c>
    </row>
    <row r="115" spans="2:8" ht="13.5" thickBot="1">
      <c r="B115" s="121" t="s">
        <v>783</v>
      </c>
      <c r="C115" s="122"/>
      <c r="D115" s="33">
        <f>SUM(D86,D76,D4)</f>
        <v>137590432701</v>
      </c>
      <c r="E115" s="25">
        <f>SUM(E86,E76,E4)</f>
        <v>142406100000</v>
      </c>
      <c r="F115" s="25">
        <f>SUM(F86,F76,F4)</f>
        <v>151963400000</v>
      </c>
      <c r="G115" s="25">
        <v>159387900000</v>
      </c>
      <c r="H115" s="105">
        <f t="shared" si="1"/>
        <v>4.8857159026449715</v>
      </c>
    </row>
    <row r="116" spans="2:8" ht="24.75" customHeight="1">
      <c r="B116" s="127" t="s">
        <v>784</v>
      </c>
      <c r="C116" s="127"/>
      <c r="D116" s="127"/>
      <c r="E116" s="127"/>
      <c r="F116" s="127"/>
      <c r="G116" s="127"/>
      <c r="H116" s="127"/>
    </row>
    <row r="117" spans="2:8" ht="23.25" customHeight="1">
      <c r="B117" s="128" t="s">
        <v>1044</v>
      </c>
      <c r="C117" s="128"/>
      <c r="D117" s="128"/>
      <c r="E117" s="128"/>
      <c r="F117" s="128"/>
      <c r="G117" s="128"/>
      <c r="H117" s="128"/>
    </row>
    <row r="118" spans="2:8" ht="12.75" customHeight="1">
      <c r="B118" s="129" t="s">
        <v>1195</v>
      </c>
      <c r="C118" s="129"/>
      <c r="D118" s="129"/>
      <c r="E118" s="129"/>
      <c r="F118" s="129"/>
      <c r="G118" s="129"/>
      <c r="H118" s="129"/>
    </row>
  </sheetData>
  <mergeCells count="5">
    <mergeCell ref="B118:H118"/>
    <mergeCell ref="B115:C115"/>
    <mergeCell ref="B2:H2"/>
    <mergeCell ref="B116:H116"/>
    <mergeCell ref="B117:H117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76"/>
  <sheetViews>
    <sheetView zoomScale="80" zoomScaleNormal="80" workbookViewId="0" topLeftCell="A1">
      <selection activeCell="I9" sqref="I9"/>
    </sheetView>
  </sheetViews>
  <sheetFormatPr defaultColWidth="11.421875" defaultRowHeight="12.75"/>
  <cols>
    <col min="1" max="1" width="4.57421875" style="0" customWidth="1"/>
    <col min="3" max="3" width="37.8515625" style="2" customWidth="1"/>
    <col min="4" max="7" width="15.00390625" style="0" bestFit="1" customWidth="1"/>
    <col min="8" max="8" width="15.140625" style="0" bestFit="1" customWidth="1"/>
    <col min="9" max="9" width="14.710937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3">
        <f>SUM(D5:D31)</f>
        <v>8127605062</v>
      </c>
      <c r="E4" s="73">
        <f>SUM(E5:E31)</f>
        <v>8361767398</v>
      </c>
      <c r="F4" s="73">
        <f>SUM(F5:F31)</f>
        <v>11361767398</v>
      </c>
      <c r="G4" s="73">
        <f>SUM(G5:G31)</f>
        <v>8253118127</v>
      </c>
      <c r="H4" s="102">
        <f>((G4/F4)-1)*100</f>
        <v>-27.36061355689443</v>
      </c>
    </row>
    <row r="5" spans="2:8" ht="12.75">
      <c r="B5" s="17">
        <v>100</v>
      </c>
      <c r="C5" s="6" t="s">
        <v>625</v>
      </c>
      <c r="D5" s="22">
        <v>92239330</v>
      </c>
      <c r="E5" s="22">
        <v>78147440</v>
      </c>
      <c r="F5" s="22">
        <v>78147440</v>
      </c>
      <c r="G5" s="22">
        <v>88710855</v>
      </c>
      <c r="H5" s="103">
        <f aca="true" t="shared" si="0" ref="H5:H68">((G5/F5)-1)*100</f>
        <v>13.517288602160216</v>
      </c>
    </row>
    <row r="6" spans="2:8" ht="12.75">
      <c r="B6" s="17">
        <v>111</v>
      </c>
      <c r="C6" s="6" t="s">
        <v>626</v>
      </c>
      <c r="D6" s="22">
        <v>32721580</v>
      </c>
      <c r="E6" s="22">
        <v>26207520</v>
      </c>
      <c r="F6" s="22">
        <v>26207520</v>
      </c>
      <c r="G6" s="22">
        <v>33755159</v>
      </c>
      <c r="H6" s="103">
        <f t="shared" si="0"/>
        <v>28.79951632203277</v>
      </c>
    </row>
    <row r="7" spans="2:8" ht="12.75">
      <c r="B7" s="17">
        <v>112</v>
      </c>
      <c r="C7" s="6" t="s">
        <v>627</v>
      </c>
      <c r="D7" s="22">
        <v>56022938</v>
      </c>
      <c r="E7" s="22">
        <v>49729169</v>
      </c>
      <c r="F7" s="22">
        <v>49729169</v>
      </c>
      <c r="G7" s="22">
        <v>54720369</v>
      </c>
      <c r="H7" s="103">
        <f t="shared" si="0"/>
        <v>10.03676534389706</v>
      </c>
    </row>
    <row r="8" spans="2:8" ht="12.75">
      <c r="B8" s="17">
        <v>113</v>
      </c>
      <c r="C8" s="6" t="s">
        <v>628</v>
      </c>
      <c r="D8" s="22">
        <v>67370894</v>
      </c>
      <c r="E8" s="22">
        <v>58829658</v>
      </c>
      <c r="F8" s="22">
        <v>58829658</v>
      </c>
      <c r="G8" s="22">
        <v>69973476</v>
      </c>
      <c r="H8" s="103">
        <f t="shared" si="0"/>
        <v>18.942517054918117</v>
      </c>
    </row>
    <row r="9" spans="2:8" ht="12.75">
      <c r="B9" s="17">
        <v>114</v>
      </c>
      <c r="C9" s="6" t="s">
        <v>629</v>
      </c>
      <c r="D9" s="22">
        <v>25338637</v>
      </c>
      <c r="E9" s="22">
        <v>21366812</v>
      </c>
      <c r="F9" s="22">
        <v>21366812</v>
      </c>
      <c r="G9" s="22">
        <v>18939001</v>
      </c>
      <c r="H9" s="103">
        <f t="shared" si="0"/>
        <v>-11.362532697905515</v>
      </c>
    </row>
    <row r="10" spans="2:8" ht="24">
      <c r="B10" s="17">
        <v>160</v>
      </c>
      <c r="C10" s="6" t="s">
        <v>630</v>
      </c>
      <c r="D10" s="22">
        <v>83952533</v>
      </c>
      <c r="E10" s="22">
        <v>2525173568</v>
      </c>
      <c r="F10" s="22">
        <v>2525173568</v>
      </c>
      <c r="G10" s="22">
        <v>2238598518</v>
      </c>
      <c r="H10" s="103">
        <f t="shared" si="0"/>
        <v>-11.348726821458632</v>
      </c>
    </row>
    <row r="11" spans="2:8" ht="24">
      <c r="B11" s="17">
        <v>170</v>
      </c>
      <c r="C11" s="6" t="s">
        <v>700</v>
      </c>
      <c r="D11" s="22">
        <v>31328245</v>
      </c>
      <c r="E11" s="22">
        <v>26462559</v>
      </c>
      <c r="F11" s="22">
        <v>26462559</v>
      </c>
      <c r="G11" s="22">
        <v>43913556</v>
      </c>
      <c r="H11" s="103">
        <f t="shared" si="0"/>
        <v>65.94599184455289</v>
      </c>
    </row>
    <row r="12" spans="2:8" ht="24">
      <c r="B12" s="17">
        <v>171</v>
      </c>
      <c r="C12" s="6" t="s">
        <v>701</v>
      </c>
      <c r="D12" s="22">
        <v>27868197</v>
      </c>
      <c r="E12" s="22">
        <v>23951734</v>
      </c>
      <c r="F12" s="22">
        <v>23951734</v>
      </c>
      <c r="G12" s="22">
        <v>25297219</v>
      </c>
      <c r="H12" s="103">
        <f t="shared" si="0"/>
        <v>5.6174847299155894</v>
      </c>
    </row>
    <row r="13" spans="2:8" ht="14.25" customHeight="1">
      <c r="B13" s="17">
        <v>172</v>
      </c>
      <c r="C13" s="6" t="s">
        <v>631</v>
      </c>
      <c r="D13" s="22">
        <v>319604364</v>
      </c>
      <c r="E13" s="22">
        <v>190199741</v>
      </c>
      <c r="F13" s="22">
        <v>190199741</v>
      </c>
      <c r="G13" s="22">
        <v>215840883</v>
      </c>
      <c r="H13" s="103">
        <f t="shared" si="0"/>
        <v>13.48116557109298</v>
      </c>
    </row>
    <row r="14" spans="2:8" ht="24">
      <c r="B14" s="17">
        <v>300</v>
      </c>
      <c r="C14" s="6" t="s">
        <v>702</v>
      </c>
      <c r="D14" s="22">
        <v>26542691</v>
      </c>
      <c r="E14" s="22">
        <v>23705950</v>
      </c>
      <c r="F14" s="22">
        <v>23705950</v>
      </c>
      <c r="G14" s="22">
        <v>30983564</v>
      </c>
      <c r="H14" s="103">
        <f t="shared" si="0"/>
        <v>30.699524802844856</v>
      </c>
    </row>
    <row r="15" spans="2:8" ht="13.5" customHeight="1">
      <c r="B15" s="17">
        <v>310</v>
      </c>
      <c r="C15" s="6" t="s">
        <v>632</v>
      </c>
      <c r="D15" s="22">
        <v>98831919</v>
      </c>
      <c r="E15" s="22">
        <v>127226196</v>
      </c>
      <c r="F15" s="22">
        <v>127226196</v>
      </c>
      <c r="G15" s="22">
        <v>159955600</v>
      </c>
      <c r="H15" s="103">
        <f t="shared" si="0"/>
        <v>25.725365552861447</v>
      </c>
    </row>
    <row r="16" spans="2:8" ht="24">
      <c r="B16" s="17">
        <v>312</v>
      </c>
      <c r="C16" s="6" t="s">
        <v>633</v>
      </c>
      <c r="D16" s="22">
        <v>67730022</v>
      </c>
      <c r="E16" s="22">
        <v>179293669</v>
      </c>
      <c r="F16" s="22">
        <v>179293669</v>
      </c>
      <c r="G16" s="22">
        <v>163001758</v>
      </c>
      <c r="H16" s="103">
        <f t="shared" si="0"/>
        <v>-9.086718505381242</v>
      </c>
    </row>
    <row r="17" spans="2:8" ht="24">
      <c r="B17" s="17">
        <v>313</v>
      </c>
      <c r="C17" s="6" t="s">
        <v>703</v>
      </c>
      <c r="D17" s="22">
        <v>44407426</v>
      </c>
      <c r="E17" s="22">
        <v>38842778</v>
      </c>
      <c r="F17" s="22">
        <v>38842778</v>
      </c>
      <c r="G17" s="22">
        <v>50779024</v>
      </c>
      <c r="H17" s="103">
        <f t="shared" si="0"/>
        <v>30.729640398016844</v>
      </c>
    </row>
    <row r="18" spans="2:8" ht="24">
      <c r="B18" s="17">
        <v>314</v>
      </c>
      <c r="C18" s="6" t="s">
        <v>261</v>
      </c>
      <c r="D18" s="22"/>
      <c r="E18" s="22"/>
      <c r="F18" s="22"/>
      <c r="G18" s="22">
        <v>7172204</v>
      </c>
      <c r="H18" s="103"/>
    </row>
    <row r="19" spans="2:8" ht="24">
      <c r="B19" s="17">
        <v>315</v>
      </c>
      <c r="C19" s="6" t="s">
        <v>262</v>
      </c>
      <c r="D19" s="22"/>
      <c r="E19" s="22"/>
      <c r="F19" s="22"/>
      <c r="G19" s="22">
        <v>39970624</v>
      </c>
      <c r="H19" s="103"/>
    </row>
    <row r="20" spans="2:8" ht="24">
      <c r="B20" s="17">
        <v>500</v>
      </c>
      <c r="C20" s="6" t="s">
        <v>704</v>
      </c>
      <c r="D20" s="22">
        <v>97660128</v>
      </c>
      <c r="E20" s="22">
        <v>84565015</v>
      </c>
      <c r="F20" s="22">
        <v>84565015</v>
      </c>
      <c r="G20" s="106">
        <v>595395986</v>
      </c>
      <c r="H20" s="103">
        <f t="shared" si="0"/>
        <v>604.0689178616003</v>
      </c>
    </row>
    <row r="21" spans="2:8" ht="24">
      <c r="B21" s="17">
        <v>510</v>
      </c>
      <c r="C21" s="6" t="s">
        <v>634</v>
      </c>
      <c r="D21" s="22">
        <v>96886630</v>
      </c>
      <c r="E21" s="22">
        <v>77639154</v>
      </c>
      <c r="F21" s="22">
        <v>77639154</v>
      </c>
      <c r="G21" s="22">
        <v>86194520</v>
      </c>
      <c r="H21" s="103">
        <f t="shared" si="0"/>
        <v>11.019396218562605</v>
      </c>
    </row>
    <row r="22" spans="2:8" ht="24">
      <c r="B22" s="17">
        <v>511</v>
      </c>
      <c r="C22" s="6" t="s">
        <v>635</v>
      </c>
      <c r="D22" s="22">
        <v>47912006</v>
      </c>
      <c r="E22" s="22">
        <v>47859082</v>
      </c>
      <c r="F22" s="22">
        <v>47859082</v>
      </c>
      <c r="G22" s="22">
        <v>42705910</v>
      </c>
      <c r="H22" s="103">
        <f t="shared" si="0"/>
        <v>-10.767385801507857</v>
      </c>
    </row>
    <row r="23" spans="2:8" ht="24">
      <c r="B23" s="17">
        <v>512</v>
      </c>
      <c r="C23" s="6" t="s">
        <v>636</v>
      </c>
      <c r="D23" s="22">
        <v>205729092</v>
      </c>
      <c r="E23" s="22">
        <v>221014588</v>
      </c>
      <c r="F23" s="22">
        <v>221014588</v>
      </c>
      <c r="G23" s="22">
        <v>156572754</v>
      </c>
      <c r="H23" s="103">
        <f t="shared" si="0"/>
        <v>-29.157276260877406</v>
      </c>
    </row>
    <row r="24" spans="2:8" ht="15.75" customHeight="1">
      <c r="B24" s="17">
        <v>513</v>
      </c>
      <c r="C24" s="6" t="s">
        <v>637</v>
      </c>
      <c r="D24" s="22">
        <v>1253151797</v>
      </c>
      <c r="E24" s="22">
        <v>1487127740</v>
      </c>
      <c r="F24" s="22">
        <v>1487127740</v>
      </c>
      <c r="G24" s="22">
        <v>958101334</v>
      </c>
      <c r="H24" s="103">
        <f t="shared" si="0"/>
        <v>-35.57370303643182</v>
      </c>
    </row>
    <row r="25" spans="2:8" ht="24">
      <c r="B25" s="17">
        <v>514</v>
      </c>
      <c r="C25" s="6" t="s">
        <v>638</v>
      </c>
      <c r="D25" s="22">
        <v>2350730696</v>
      </c>
      <c r="E25" s="22">
        <v>209319277</v>
      </c>
      <c r="F25" s="22">
        <v>3209319277</v>
      </c>
      <c r="G25" s="22">
        <v>250174756</v>
      </c>
      <c r="H25" s="103">
        <f t="shared" si="0"/>
        <v>-92.20474080616069</v>
      </c>
    </row>
    <row r="26" spans="2:8" ht="12.75">
      <c r="B26" s="17">
        <v>600</v>
      </c>
      <c r="C26" s="6" t="s">
        <v>639</v>
      </c>
      <c r="D26" s="22">
        <v>40944974</v>
      </c>
      <c r="E26" s="22">
        <v>32285088</v>
      </c>
      <c r="F26" s="22">
        <v>32285088</v>
      </c>
      <c r="G26" s="22">
        <v>121901060</v>
      </c>
      <c r="H26" s="103">
        <f t="shared" si="0"/>
        <v>277.5769791923751</v>
      </c>
    </row>
    <row r="27" spans="1:8" ht="24">
      <c r="A27" t="s">
        <v>624</v>
      </c>
      <c r="B27" s="17">
        <v>610</v>
      </c>
      <c r="C27" s="6" t="s">
        <v>263</v>
      </c>
      <c r="D27" s="22">
        <v>1317399971</v>
      </c>
      <c r="E27" s="22">
        <v>1528588287</v>
      </c>
      <c r="F27" s="22">
        <v>1528588287</v>
      </c>
      <c r="G27" s="22">
        <v>1840771881</v>
      </c>
      <c r="H27" s="103">
        <f t="shared" si="0"/>
        <v>20.423000532909352</v>
      </c>
    </row>
    <row r="28" spans="2:8" ht="24">
      <c r="B28" s="17">
        <v>611</v>
      </c>
      <c r="C28" s="6" t="s">
        <v>264</v>
      </c>
      <c r="D28" s="22">
        <v>903916086</v>
      </c>
      <c r="E28" s="22">
        <v>632254313</v>
      </c>
      <c r="F28" s="22">
        <v>632254313</v>
      </c>
      <c r="G28" s="22">
        <v>744610019</v>
      </c>
      <c r="H28" s="103">
        <f t="shared" si="0"/>
        <v>17.77065077925375</v>
      </c>
    </row>
    <row r="29" spans="2:8" ht="12.75">
      <c r="B29" s="17">
        <v>613</v>
      </c>
      <c r="C29" s="6" t="s">
        <v>640</v>
      </c>
      <c r="D29" s="22">
        <v>43745608</v>
      </c>
      <c r="E29" s="22">
        <v>38704378</v>
      </c>
      <c r="F29" s="22">
        <v>38704378</v>
      </c>
      <c r="G29" s="22">
        <v>111852949</v>
      </c>
      <c r="H29" s="103">
        <f t="shared" si="0"/>
        <v>188.99301520877043</v>
      </c>
    </row>
    <row r="30" spans="2:8" ht="15.75" customHeight="1">
      <c r="B30" s="17">
        <v>614</v>
      </c>
      <c r="C30" s="6" t="s">
        <v>641</v>
      </c>
      <c r="D30" s="22">
        <v>99612593</v>
      </c>
      <c r="E30" s="22">
        <v>50978221</v>
      </c>
      <c r="F30" s="22">
        <v>50978221</v>
      </c>
      <c r="G30" s="22">
        <v>103225148</v>
      </c>
      <c r="H30" s="103">
        <f t="shared" si="0"/>
        <v>102.48872160525178</v>
      </c>
    </row>
    <row r="31" spans="2:8" ht="22.5" customHeight="1">
      <c r="B31" s="17">
        <v>615</v>
      </c>
      <c r="C31" s="6" t="s">
        <v>697</v>
      </c>
      <c r="D31" s="22">
        <v>695956705</v>
      </c>
      <c r="E31" s="22">
        <v>582295461</v>
      </c>
      <c r="F31" s="22">
        <v>582295461</v>
      </c>
      <c r="G31" s="22"/>
      <c r="H31" s="103">
        <f t="shared" si="0"/>
        <v>-100</v>
      </c>
    </row>
    <row r="32" spans="2:8" ht="24">
      <c r="B32" s="17"/>
      <c r="C32" s="9" t="s">
        <v>135</v>
      </c>
      <c r="D32" s="31">
        <f>SUM(D33:D45)</f>
        <v>24076532955</v>
      </c>
      <c r="E32" s="31">
        <f>SUM(E33:E45)</f>
        <v>34769899072</v>
      </c>
      <c r="F32" s="31">
        <f>SUM(F33:F45)</f>
        <v>33066499072</v>
      </c>
      <c r="G32" s="31">
        <f>SUM(G33:G45)</f>
        <v>44378433890</v>
      </c>
      <c r="H32" s="104">
        <f t="shared" si="0"/>
        <v>34.20965368413829</v>
      </c>
    </row>
    <row r="33" spans="2:8" ht="24">
      <c r="B33" s="17" t="s">
        <v>642</v>
      </c>
      <c r="C33" s="6" t="s">
        <v>643</v>
      </c>
      <c r="D33" s="22">
        <v>66775398</v>
      </c>
      <c r="E33" s="22">
        <v>64805340</v>
      </c>
      <c r="F33" s="22">
        <v>64805340</v>
      </c>
      <c r="G33" s="22">
        <v>68726797</v>
      </c>
      <c r="H33" s="103">
        <f t="shared" si="0"/>
        <v>6.0511325146970885</v>
      </c>
    </row>
    <row r="34" spans="2:8" ht="13.5" customHeight="1">
      <c r="B34" s="17" t="s">
        <v>644</v>
      </c>
      <c r="C34" s="6" t="s">
        <v>645</v>
      </c>
      <c r="D34" s="22">
        <v>58781090</v>
      </c>
      <c r="E34" s="22">
        <v>66821585</v>
      </c>
      <c r="F34" s="22">
        <v>65421585</v>
      </c>
      <c r="G34" s="22">
        <v>71590003</v>
      </c>
      <c r="H34" s="103">
        <f t="shared" si="0"/>
        <v>9.428719894206171</v>
      </c>
    </row>
    <row r="35" spans="2:9" ht="24">
      <c r="B35" s="17" t="s">
        <v>646</v>
      </c>
      <c r="C35" s="6" t="s">
        <v>647</v>
      </c>
      <c r="D35" s="22">
        <v>557005979</v>
      </c>
      <c r="E35" s="22">
        <v>160716562</v>
      </c>
      <c r="F35" s="22">
        <v>160716562</v>
      </c>
      <c r="G35" s="22">
        <v>163068730</v>
      </c>
      <c r="H35" s="103">
        <f t="shared" si="0"/>
        <v>1.463550470921593</v>
      </c>
      <c r="I35" s="36"/>
    </row>
    <row r="36" spans="2:9" ht="24">
      <c r="B36" s="17" t="s">
        <v>648</v>
      </c>
      <c r="C36" s="6" t="s">
        <v>705</v>
      </c>
      <c r="D36" s="22">
        <v>542385243</v>
      </c>
      <c r="E36" s="22">
        <v>347670413</v>
      </c>
      <c r="F36" s="22">
        <v>347670413</v>
      </c>
      <c r="G36" s="22">
        <v>380112272</v>
      </c>
      <c r="H36" s="103">
        <f t="shared" si="0"/>
        <v>9.331210763683817</v>
      </c>
      <c r="I36" s="36"/>
    </row>
    <row r="37" spans="2:9" ht="12.75">
      <c r="B37" s="17" t="s">
        <v>649</v>
      </c>
      <c r="C37" s="6" t="s">
        <v>650</v>
      </c>
      <c r="D37" s="22">
        <v>110960321</v>
      </c>
      <c r="E37" s="22">
        <v>101962155</v>
      </c>
      <c r="F37" s="22">
        <v>101962155</v>
      </c>
      <c r="G37" s="22">
        <v>111172107</v>
      </c>
      <c r="H37" s="103">
        <f t="shared" si="0"/>
        <v>9.032716109227001</v>
      </c>
      <c r="I37" s="36"/>
    </row>
    <row r="38" spans="2:9" ht="12.75">
      <c r="B38" s="17" t="s">
        <v>651</v>
      </c>
      <c r="C38" s="6" t="s">
        <v>652</v>
      </c>
      <c r="D38" s="22">
        <v>545800871</v>
      </c>
      <c r="E38" s="22">
        <v>575950128</v>
      </c>
      <c r="F38" s="22">
        <v>575950128</v>
      </c>
      <c r="G38" s="22">
        <v>615198260</v>
      </c>
      <c r="H38" s="103">
        <f t="shared" si="0"/>
        <v>6.814501827838826</v>
      </c>
      <c r="I38" s="29"/>
    </row>
    <row r="39" spans="2:8" ht="27.75" customHeight="1">
      <c r="B39" s="17" t="s">
        <v>653</v>
      </c>
      <c r="C39" s="6" t="s">
        <v>706</v>
      </c>
      <c r="D39" s="22">
        <v>377018387</v>
      </c>
      <c r="E39" s="22">
        <v>449874150</v>
      </c>
      <c r="F39" s="22">
        <v>449874150</v>
      </c>
      <c r="G39" s="22">
        <v>1252977027</v>
      </c>
      <c r="H39" s="103">
        <f t="shared" si="0"/>
        <v>178.51723131902557</v>
      </c>
    </row>
    <row r="40" spans="2:8" ht="12.75">
      <c r="B40" s="17" t="s">
        <v>654</v>
      </c>
      <c r="C40" s="6" t="s">
        <v>655</v>
      </c>
      <c r="D40" s="22">
        <v>15381063</v>
      </c>
      <c r="E40" s="22">
        <v>19192393</v>
      </c>
      <c r="F40" s="22">
        <v>17192393</v>
      </c>
      <c r="G40" s="22">
        <v>18164087</v>
      </c>
      <c r="H40" s="103">
        <f t="shared" si="0"/>
        <v>5.651883364927723</v>
      </c>
    </row>
    <row r="41" spans="2:8" ht="24">
      <c r="B41" s="17" t="s">
        <v>656</v>
      </c>
      <c r="C41" s="6" t="s">
        <v>657</v>
      </c>
      <c r="D41" s="22">
        <v>586099459</v>
      </c>
      <c r="E41" s="22">
        <v>1203815522</v>
      </c>
      <c r="F41" s="22">
        <v>1203815522</v>
      </c>
      <c r="G41" s="22">
        <v>1326756185</v>
      </c>
      <c r="H41" s="103">
        <f t="shared" si="0"/>
        <v>10.212583303108458</v>
      </c>
    </row>
    <row r="42" spans="2:8" ht="24">
      <c r="B42" s="17" t="s">
        <v>658</v>
      </c>
      <c r="C42" s="6" t="s">
        <v>659</v>
      </c>
      <c r="D42" s="22">
        <v>342653215</v>
      </c>
      <c r="E42" s="22">
        <v>348977388</v>
      </c>
      <c r="F42" s="22">
        <v>348977388</v>
      </c>
      <c r="G42" s="22">
        <v>596975985</v>
      </c>
      <c r="H42" s="103">
        <f t="shared" si="0"/>
        <v>71.06437423389735</v>
      </c>
    </row>
    <row r="43" spans="1:8" ht="24">
      <c r="A43" t="s">
        <v>624</v>
      </c>
      <c r="B43" s="17" t="s">
        <v>660</v>
      </c>
      <c r="C43" s="6" t="s">
        <v>661</v>
      </c>
      <c r="D43" s="22">
        <v>66079940</v>
      </c>
      <c r="E43" s="22">
        <v>14037494</v>
      </c>
      <c r="F43" s="22">
        <v>14037494</v>
      </c>
      <c r="G43" s="22">
        <v>15629548</v>
      </c>
      <c r="H43" s="103">
        <f t="shared" si="0"/>
        <v>11.341440288416148</v>
      </c>
    </row>
    <row r="44" spans="2:8" ht="14.25" customHeight="1">
      <c r="B44" s="17" t="s">
        <v>662</v>
      </c>
      <c r="C44" s="6" t="s">
        <v>663</v>
      </c>
      <c r="D44" s="22">
        <v>20807591989</v>
      </c>
      <c r="E44" s="22">
        <v>31376126219</v>
      </c>
      <c r="F44" s="22">
        <v>29676126219</v>
      </c>
      <c r="G44" s="22">
        <v>39721921338</v>
      </c>
      <c r="H44" s="103">
        <f t="shared" si="0"/>
        <v>33.85143682455505</v>
      </c>
    </row>
    <row r="45" spans="2:8" ht="12.75">
      <c r="B45" s="17" t="s">
        <v>1142</v>
      </c>
      <c r="C45" s="6" t="s">
        <v>247</v>
      </c>
      <c r="D45" s="22"/>
      <c r="E45" s="22">
        <v>39949723</v>
      </c>
      <c r="F45" s="22">
        <v>39949723</v>
      </c>
      <c r="G45" s="22">
        <v>36141551</v>
      </c>
      <c r="H45" s="103">
        <f t="shared" si="0"/>
        <v>-9.532411526357764</v>
      </c>
    </row>
    <row r="46" spans="2:8" ht="12.75">
      <c r="B46" s="17"/>
      <c r="C46" s="9" t="s">
        <v>132</v>
      </c>
      <c r="D46" s="31">
        <f>SUM(D47:D68)</f>
        <v>10151368018</v>
      </c>
      <c r="E46" s="31">
        <f>SUM(E47:E68)</f>
        <v>11328189397</v>
      </c>
      <c r="F46" s="31">
        <f>SUM(F47:F68)</f>
        <v>11154889397</v>
      </c>
      <c r="G46" s="31">
        <f>SUM(G47:G68)</f>
        <v>12054747983</v>
      </c>
      <c r="H46" s="104">
        <f t="shared" si="0"/>
        <v>8.066943149091266</v>
      </c>
    </row>
    <row r="47" spans="2:8" ht="14.25" customHeight="1">
      <c r="B47" s="17" t="s">
        <v>265</v>
      </c>
      <c r="C47" s="6" t="s">
        <v>266</v>
      </c>
      <c r="D47" s="32"/>
      <c r="E47" s="32"/>
      <c r="F47" s="32"/>
      <c r="G47" s="22">
        <v>249141400</v>
      </c>
      <c r="H47" s="103"/>
    </row>
    <row r="48" spans="2:8" ht="24">
      <c r="B48" s="17" t="s">
        <v>1143</v>
      </c>
      <c r="C48" s="6" t="s">
        <v>664</v>
      </c>
      <c r="D48" s="22">
        <v>160609059</v>
      </c>
      <c r="E48" s="22">
        <v>167639152</v>
      </c>
      <c r="F48" s="22">
        <v>165339152</v>
      </c>
      <c r="G48" s="22">
        <v>189058628</v>
      </c>
      <c r="H48" s="103">
        <f t="shared" si="0"/>
        <v>14.345952373095505</v>
      </c>
    </row>
    <row r="49" spans="2:8" ht="12.75">
      <c r="B49" s="17" t="s">
        <v>665</v>
      </c>
      <c r="C49" s="6" t="s">
        <v>666</v>
      </c>
      <c r="D49" s="22">
        <v>398256156</v>
      </c>
      <c r="E49" s="22">
        <v>395026026</v>
      </c>
      <c r="F49" s="22">
        <v>393026026</v>
      </c>
      <c r="G49" s="22">
        <v>451758962</v>
      </c>
      <c r="H49" s="103">
        <f t="shared" si="0"/>
        <v>14.943777794501578</v>
      </c>
    </row>
    <row r="50" spans="2:8" ht="12.75">
      <c r="B50" s="17" t="s">
        <v>667</v>
      </c>
      <c r="C50" s="6" t="s">
        <v>668</v>
      </c>
      <c r="D50" s="22">
        <v>626040281</v>
      </c>
      <c r="E50" s="22">
        <v>657026083</v>
      </c>
      <c r="F50" s="22">
        <v>652026083</v>
      </c>
      <c r="G50" s="22">
        <v>726264277</v>
      </c>
      <c r="H50" s="103">
        <f t="shared" si="0"/>
        <v>11.385770590407507</v>
      </c>
    </row>
    <row r="51" spans="2:8" ht="12.75" customHeight="1">
      <c r="B51" s="17" t="s">
        <v>669</v>
      </c>
      <c r="C51" s="6" t="s">
        <v>696</v>
      </c>
      <c r="D51" s="22">
        <v>506636415</v>
      </c>
      <c r="E51" s="22">
        <v>548696819</v>
      </c>
      <c r="F51" s="22">
        <v>541696819</v>
      </c>
      <c r="G51" s="22">
        <v>606758189</v>
      </c>
      <c r="H51" s="103">
        <f t="shared" si="0"/>
        <v>12.010661262531809</v>
      </c>
    </row>
    <row r="52" spans="2:8" ht="12.75">
      <c r="B52" s="17" t="s">
        <v>670</v>
      </c>
      <c r="C52" s="6" t="s">
        <v>671</v>
      </c>
      <c r="D52" s="22">
        <v>1475467130</v>
      </c>
      <c r="E52" s="22">
        <v>1514702221</v>
      </c>
      <c r="F52" s="22">
        <v>1505702221</v>
      </c>
      <c r="G52" s="22">
        <v>1644957349</v>
      </c>
      <c r="H52" s="103">
        <f t="shared" si="0"/>
        <v>9.248517140893565</v>
      </c>
    </row>
    <row r="53" spans="2:8" ht="12.75">
      <c r="B53" s="17" t="s">
        <v>672</v>
      </c>
      <c r="C53" s="6" t="s">
        <v>698</v>
      </c>
      <c r="D53" s="22">
        <v>709691752</v>
      </c>
      <c r="E53" s="22">
        <v>743808953</v>
      </c>
      <c r="F53" s="22">
        <v>734808953</v>
      </c>
      <c r="G53" s="22">
        <v>807588244</v>
      </c>
      <c r="H53" s="103">
        <f t="shared" si="0"/>
        <v>9.904518814429842</v>
      </c>
    </row>
    <row r="54" spans="2:8" ht="15" customHeight="1">
      <c r="B54" s="17" t="s">
        <v>267</v>
      </c>
      <c r="C54" s="6" t="s">
        <v>270</v>
      </c>
      <c r="D54" s="22"/>
      <c r="E54" s="22"/>
      <c r="F54" s="22"/>
      <c r="G54" s="22">
        <v>218300000</v>
      </c>
      <c r="H54" s="103"/>
    </row>
    <row r="55" spans="2:8" ht="15" customHeight="1">
      <c r="B55" s="17" t="s">
        <v>268</v>
      </c>
      <c r="C55" s="6" t="s">
        <v>271</v>
      </c>
      <c r="D55" s="22"/>
      <c r="E55" s="22"/>
      <c r="F55" s="22"/>
      <c r="G55" s="22">
        <v>97220000</v>
      </c>
      <c r="H55" s="103"/>
    </row>
    <row r="56" spans="2:8" ht="24">
      <c r="B56" s="17" t="s">
        <v>269</v>
      </c>
      <c r="C56" s="6" t="s">
        <v>272</v>
      </c>
      <c r="D56" s="22"/>
      <c r="E56" s="22"/>
      <c r="F56" s="22"/>
      <c r="G56" s="22">
        <v>169027500</v>
      </c>
      <c r="H56" s="103"/>
    </row>
    <row r="57" spans="2:8" ht="12.75">
      <c r="B57" s="17" t="s">
        <v>673</v>
      </c>
      <c r="C57" s="6" t="s">
        <v>674</v>
      </c>
      <c r="D57" s="22">
        <v>491854740</v>
      </c>
      <c r="E57" s="22">
        <v>474274343</v>
      </c>
      <c r="F57" s="22">
        <v>471274343</v>
      </c>
      <c r="G57" s="22">
        <v>515294733</v>
      </c>
      <c r="H57" s="103">
        <f t="shared" si="0"/>
        <v>9.340714310857368</v>
      </c>
    </row>
    <row r="58" spans="2:8" ht="14.25" customHeight="1">
      <c r="B58" s="17" t="s">
        <v>675</v>
      </c>
      <c r="C58" s="6" t="s">
        <v>707</v>
      </c>
      <c r="D58" s="22">
        <v>555260962</v>
      </c>
      <c r="E58" s="22">
        <v>599481621</v>
      </c>
      <c r="F58" s="22">
        <v>594481621</v>
      </c>
      <c r="G58" s="22">
        <v>647729750</v>
      </c>
      <c r="H58" s="103">
        <f t="shared" si="0"/>
        <v>8.957069002474682</v>
      </c>
    </row>
    <row r="59" spans="2:8" ht="17.25" customHeight="1">
      <c r="B59" s="17" t="s">
        <v>676</v>
      </c>
      <c r="C59" s="6" t="s">
        <v>677</v>
      </c>
      <c r="D59" s="22">
        <v>540953524</v>
      </c>
      <c r="E59" s="22">
        <v>546746799</v>
      </c>
      <c r="F59" s="22">
        <v>539746799</v>
      </c>
      <c r="G59" s="22">
        <v>599414192</v>
      </c>
      <c r="H59" s="103">
        <f t="shared" si="0"/>
        <v>11.054700669007577</v>
      </c>
    </row>
    <row r="60" spans="2:8" ht="24">
      <c r="B60" s="17" t="s">
        <v>678</v>
      </c>
      <c r="C60" s="6" t="s">
        <v>679</v>
      </c>
      <c r="D60" s="22">
        <v>640926149</v>
      </c>
      <c r="E60" s="22">
        <v>683627017</v>
      </c>
      <c r="F60" s="22">
        <v>678627017</v>
      </c>
      <c r="G60" s="22">
        <v>760770771</v>
      </c>
      <c r="H60" s="103">
        <f t="shared" si="0"/>
        <v>12.104403736110015</v>
      </c>
    </row>
    <row r="61" spans="2:8" ht="16.5" customHeight="1">
      <c r="B61" s="17" t="s">
        <v>680</v>
      </c>
      <c r="C61" s="6" t="s">
        <v>681</v>
      </c>
      <c r="D61" s="22">
        <v>462611090</v>
      </c>
      <c r="E61" s="22">
        <v>324845587</v>
      </c>
      <c r="F61" s="22">
        <v>324845587</v>
      </c>
      <c r="G61" s="22">
        <v>286486015</v>
      </c>
      <c r="H61" s="103">
        <f t="shared" si="0"/>
        <v>-11.808555675407717</v>
      </c>
    </row>
    <row r="62" spans="2:8" ht="24">
      <c r="B62" s="17" t="s">
        <v>682</v>
      </c>
      <c r="C62" s="6" t="s">
        <v>699</v>
      </c>
      <c r="D62" s="22">
        <v>365166940</v>
      </c>
      <c r="E62" s="22">
        <v>407684246</v>
      </c>
      <c r="F62" s="22">
        <v>402684246</v>
      </c>
      <c r="G62" s="22">
        <v>454687557</v>
      </c>
      <c r="H62" s="103">
        <f t="shared" si="0"/>
        <v>12.914165755568208</v>
      </c>
    </row>
    <row r="63" spans="2:8" ht="12.75">
      <c r="B63" s="17" t="s">
        <v>683</v>
      </c>
      <c r="C63" s="6" t="s">
        <v>684</v>
      </c>
      <c r="D63" s="22">
        <v>682699558</v>
      </c>
      <c r="E63" s="22">
        <v>745635423</v>
      </c>
      <c r="F63" s="22">
        <v>732635423</v>
      </c>
      <c r="G63" s="22">
        <v>811147194</v>
      </c>
      <c r="H63" s="103">
        <f t="shared" si="0"/>
        <v>10.716349296695139</v>
      </c>
    </row>
    <row r="64" spans="2:8" ht="24">
      <c r="B64" s="17" t="s">
        <v>685</v>
      </c>
      <c r="C64" s="6" t="s">
        <v>686</v>
      </c>
      <c r="D64" s="22">
        <v>456608427</v>
      </c>
      <c r="E64" s="22">
        <v>470192773</v>
      </c>
      <c r="F64" s="22">
        <v>466192773</v>
      </c>
      <c r="G64" s="22">
        <v>523355675</v>
      </c>
      <c r="H64" s="103">
        <f t="shared" si="0"/>
        <v>12.261644819620576</v>
      </c>
    </row>
    <row r="65" spans="2:8" ht="12.75">
      <c r="B65" s="17" t="s">
        <v>687</v>
      </c>
      <c r="C65" s="6" t="s">
        <v>688</v>
      </c>
      <c r="D65" s="22">
        <v>620155966</v>
      </c>
      <c r="E65" s="22">
        <v>646519385</v>
      </c>
      <c r="F65" s="22">
        <v>637519385</v>
      </c>
      <c r="G65" s="22">
        <v>713916227</v>
      </c>
      <c r="H65" s="103">
        <f t="shared" si="0"/>
        <v>11.983453961952861</v>
      </c>
    </row>
    <row r="66" spans="2:8" ht="12.75">
      <c r="B66" s="17" t="s">
        <v>689</v>
      </c>
      <c r="C66" s="6" t="s">
        <v>690</v>
      </c>
      <c r="D66" s="22">
        <v>252905812</v>
      </c>
      <c r="E66" s="22">
        <v>263486657</v>
      </c>
      <c r="F66" s="22">
        <v>257486657</v>
      </c>
      <c r="G66" s="22">
        <v>286052598</v>
      </c>
      <c r="H66" s="103">
        <f t="shared" si="0"/>
        <v>11.094144190935683</v>
      </c>
    </row>
    <row r="67" spans="1:8" ht="24">
      <c r="A67" s="80"/>
      <c r="B67" s="35" t="s">
        <v>1144</v>
      </c>
      <c r="C67" s="14" t="s">
        <v>251</v>
      </c>
      <c r="D67" s="22"/>
      <c r="E67" s="22">
        <v>375000000</v>
      </c>
      <c r="F67" s="22">
        <v>300000000</v>
      </c>
      <c r="G67" s="22"/>
      <c r="H67" s="103">
        <f t="shared" si="0"/>
        <v>-100</v>
      </c>
    </row>
    <row r="68" spans="2:8" ht="24">
      <c r="B68" s="17" t="s">
        <v>691</v>
      </c>
      <c r="C68" s="6" t="s">
        <v>695</v>
      </c>
      <c r="D68" s="22">
        <v>1205524057</v>
      </c>
      <c r="E68" s="22">
        <v>1763796292</v>
      </c>
      <c r="F68" s="22">
        <v>1756796292</v>
      </c>
      <c r="G68" s="22">
        <v>1295818722</v>
      </c>
      <c r="H68" s="103">
        <f t="shared" si="0"/>
        <v>-26.23967116160102</v>
      </c>
    </row>
    <row r="69" spans="2:8" ht="13.5" thickBot="1">
      <c r="B69" s="121" t="s">
        <v>783</v>
      </c>
      <c r="C69" s="122"/>
      <c r="D69" s="25">
        <f>D4+D32+D46</f>
        <v>42355506035</v>
      </c>
      <c r="E69" s="25">
        <f>E4+E32+E46</f>
        <v>54459855867</v>
      </c>
      <c r="F69" s="25">
        <f>F4+F32+F46</f>
        <v>55583155867</v>
      </c>
      <c r="G69" s="25">
        <f>G4+G32+G46</f>
        <v>64686300000</v>
      </c>
      <c r="H69" s="105">
        <f>((G69/F69)-1)*100</f>
        <v>16.377522994164107</v>
      </c>
    </row>
    <row r="70" spans="2:8" ht="27.75" customHeight="1">
      <c r="B70" s="130" t="s">
        <v>784</v>
      </c>
      <c r="C70" s="130"/>
      <c r="D70" s="130"/>
      <c r="E70" s="130"/>
      <c r="F70" s="130"/>
      <c r="G70" s="130"/>
      <c r="H70" s="130"/>
    </row>
    <row r="71" spans="2:8" ht="21.75" customHeight="1">
      <c r="B71" s="128" t="s">
        <v>1044</v>
      </c>
      <c r="C71" s="128"/>
      <c r="D71" s="128"/>
      <c r="E71" s="128"/>
      <c r="F71" s="128"/>
      <c r="G71" s="128"/>
      <c r="H71" s="128"/>
    </row>
    <row r="72" spans="2:8" ht="12.75" customHeight="1">
      <c r="B72" s="129" t="s">
        <v>1195</v>
      </c>
      <c r="C72" s="129"/>
      <c r="D72" s="129"/>
      <c r="E72" s="129"/>
      <c r="F72" s="129"/>
      <c r="G72" s="129"/>
      <c r="H72" s="129"/>
    </row>
    <row r="76" ht="12.75">
      <c r="C76" s="2" t="s">
        <v>624</v>
      </c>
    </row>
  </sheetData>
  <mergeCells count="5">
    <mergeCell ref="B72:H72"/>
    <mergeCell ref="B69:C69"/>
    <mergeCell ref="B2:H2"/>
    <mergeCell ref="B70:H70"/>
    <mergeCell ref="B71:H71"/>
  </mergeCells>
  <printOptions/>
  <pageMargins left="0.75" right="0.75" top="1" bottom="1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9"/>
  <sheetViews>
    <sheetView zoomScale="80" zoomScaleNormal="80" workbookViewId="0" topLeftCell="A1">
      <selection activeCell="G23" sqref="G23"/>
    </sheetView>
  </sheetViews>
  <sheetFormatPr defaultColWidth="11.421875" defaultRowHeight="12.75"/>
  <cols>
    <col min="1" max="1" width="4.421875" style="0" customWidth="1"/>
    <col min="2" max="2" width="11.57421875" style="0" bestFit="1" customWidth="1"/>
    <col min="3" max="3" width="35.421875" style="2" customWidth="1"/>
    <col min="4" max="4" width="13.8515625" style="0" bestFit="1" customWidth="1"/>
    <col min="5" max="7" width="15.00390625" style="0" bestFit="1" customWidth="1"/>
    <col min="8" max="8" width="15.140625" style="0" bestFit="1" customWidth="1"/>
  </cols>
  <sheetData>
    <row r="1" ht="13.5" thickBot="1"/>
    <row r="2" spans="2:8" ht="13.5" customHeight="1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6">
        <v>100</v>
      </c>
      <c r="C4" s="8" t="s">
        <v>625</v>
      </c>
      <c r="D4" s="19">
        <v>26262679</v>
      </c>
      <c r="E4" s="19">
        <v>44542311</v>
      </c>
      <c r="F4" s="19">
        <v>44542311</v>
      </c>
      <c r="G4" s="19">
        <v>85966460</v>
      </c>
      <c r="H4" s="54">
        <f>((G4/F4)-1)*100</f>
        <v>92.99955047235875</v>
      </c>
    </row>
    <row r="5" spans="2:8" ht="12.75" customHeight="1">
      <c r="B5" s="17">
        <v>110</v>
      </c>
      <c r="C5" s="6" t="s">
        <v>719</v>
      </c>
      <c r="D5" s="22">
        <v>12992011</v>
      </c>
      <c r="E5" s="22">
        <v>34394142</v>
      </c>
      <c r="F5" s="22">
        <v>34394142</v>
      </c>
      <c r="G5" s="22">
        <v>41572569</v>
      </c>
      <c r="H5" s="55">
        <f aca="true" t="shared" si="0" ref="H5:H19">((G5/F5)-1)*100</f>
        <v>20.8710744986748</v>
      </c>
    </row>
    <row r="6" spans="2:8" ht="12.75">
      <c r="B6" s="17">
        <v>111</v>
      </c>
      <c r="C6" s="6" t="s">
        <v>709</v>
      </c>
      <c r="D6" s="22">
        <v>3045672</v>
      </c>
      <c r="E6" s="22">
        <v>12709453</v>
      </c>
      <c r="F6" s="22">
        <v>12709453</v>
      </c>
      <c r="G6" s="22">
        <v>13075769</v>
      </c>
      <c r="H6" s="55">
        <f t="shared" si="0"/>
        <v>2.88223261850844</v>
      </c>
    </row>
    <row r="7" spans="2:8" ht="12.75">
      <c r="B7" s="17">
        <v>112</v>
      </c>
      <c r="C7" s="6" t="s">
        <v>710</v>
      </c>
      <c r="D7" s="22">
        <v>1870465</v>
      </c>
      <c r="E7" s="22">
        <v>7280309</v>
      </c>
      <c r="F7" s="22">
        <v>7280309</v>
      </c>
      <c r="G7" s="22">
        <v>8317824</v>
      </c>
      <c r="H7" s="55">
        <f t="shared" si="0"/>
        <v>14.25097478692181</v>
      </c>
    </row>
    <row r="8" spans="2:8" ht="12.75">
      <c r="B8" s="17">
        <v>113</v>
      </c>
      <c r="C8" s="6" t="s">
        <v>711</v>
      </c>
      <c r="D8" s="22">
        <v>137754972</v>
      </c>
      <c r="E8" s="22">
        <v>177450507</v>
      </c>
      <c r="F8" s="22">
        <v>177450507</v>
      </c>
      <c r="G8" s="22">
        <v>290612126</v>
      </c>
      <c r="H8" s="55">
        <f t="shared" si="0"/>
        <v>63.77080624514644</v>
      </c>
    </row>
    <row r="9" spans="2:8" ht="13.5" customHeight="1">
      <c r="B9" s="17">
        <v>115</v>
      </c>
      <c r="C9" s="6" t="s">
        <v>720</v>
      </c>
      <c r="D9" s="22">
        <v>6425653591</v>
      </c>
      <c r="E9" s="22">
        <v>6988786935</v>
      </c>
      <c r="F9" s="22">
        <v>6978786935</v>
      </c>
      <c r="G9" s="22">
        <v>8403847348</v>
      </c>
      <c r="H9" s="55">
        <f t="shared" si="0"/>
        <v>20.4198870989031</v>
      </c>
    </row>
    <row r="10" spans="2:8" ht="12.75">
      <c r="B10" s="17">
        <v>117</v>
      </c>
      <c r="C10" s="6" t="s">
        <v>712</v>
      </c>
      <c r="D10" s="22">
        <v>10277331</v>
      </c>
      <c r="E10" s="22">
        <v>14118671</v>
      </c>
      <c r="F10" s="22">
        <v>14118671</v>
      </c>
      <c r="G10" s="22">
        <v>18425441</v>
      </c>
      <c r="H10" s="55">
        <f t="shared" si="0"/>
        <v>30.50407506485562</v>
      </c>
    </row>
    <row r="11" spans="2:8" ht="12.75">
      <c r="B11" s="17">
        <v>122</v>
      </c>
      <c r="C11" s="6" t="s">
        <v>713</v>
      </c>
      <c r="D11" s="22">
        <v>3740890</v>
      </c>
      <c r="E11" s="22">
        <v>13113546</v>
      </c>
      <c r="F11" s="22">
        <v>13113546</v>
      </c>
      <c r="G11" s="22"/>
      <c r="H11" s="55">
        <f t="shared" si="0"/>
        <v>-100</v>
      </c>
    </row>
    <row r="12" spans="2:8" ht="12.75">
      <c r="B12" s="17">
        <v>200</v>
      </c>
      <c r="C12" s="6" t="s">
        <v>714</v>
      </c>
      <c r="D12" s="22">
        <v>8766806</v>
      </c>
      <c r="E12" s="22">
        <v>17189367</v>
      </c>
      <c r="F12" s="22">
        <v>17189367</v>
      </c>
      <c r="G12" s="22">
        <v>18933299</v>
      </c>
      <c r="H12" s="55">
        <f t="shared" si="0"/>
        <v>10.145411404620086</v>
      </c>
    </row>
    <row r="13" spans="2:8" ht="13.5" customHeight="1">
      <c r="B13" s="17">
        <v>211</v>
      </c>
      <c r="C13" s="6" t="s">
        <v>715</v>
      </c>
      <c r="D13" s="22">
        <v>198162402</v>
      </c>
      <c r="E13" s="22">
        <v>250501328</v>
      </c>
      <c r="F13" s="22">
        <v>230501328</v>
      </c>
      <c r="G13" s="22">
        <v>574063000</v>
      </c>
      <c r="H13" s="55">
        <f t="shared" si="0"/>
        <v>149.04975818620878</v>
      </c>
    </row>
    <row r="14" spans="2:8" ht="24">
      <c r="B14" s="17">
        <v>212</v>
      </c>
      <c r="C14" s="6" t="s">
        <v>721</v>
      </c>
      <c r="D14" s="22">
        <v>111420666</v>
      </c>
      <c r="E14" s="22">
        <v>219433851</v>
      </c>
      <c r="F14" s="22">
        <v>214433851</v>
      </c>
      <c r="G14" s="22">
        <v>280080378</v>
      </c>
      <c r="H14" s="55">
        <f t="shared" si="0"/>
        <v>30.61388241355605</v>
      </c>
    </row>
    <row r="15" spans="2:8" ht="12.75">
      <c r="B15" s="17">
        <v>216</v>
      </c>
      <c r="C15" s="6" t="s">
        <v>716</v>
      </c>
      <c r="D15" s="22">
        <v>300020551</v>
      </c>
      <c r="E15" s="22">
        <v>595822473</v>
      </c>
      <c r="F15" s="22">
        <v>535822473</v>
      </c>
      <c r="G15" s="22">
        <v>984604117</v>
      </c>
      <c r="H15" s="55">
        <f t="shared" si="0"/>
        <v>83.75565912480867</v>
      </c>
    </row>
    <row r="16" spans="2:8" ht="12.75">
      <c r="B16" s="17">
        <v>300</v>
      </c>
      <c r="C16" s="6" t="s">
        <v>717</v>
      </c>
      <c r="D16" s="22">
        <v>14533781</v>
      </c>
      <c r="E16" s="22">
        <v>26759855</v>
      </c>
      <c r="F16" s="22">
        <v>26759855</v>
      </c>
      <c r="G16" s="22">
        <v>88823758</v>
      </c>
      <c r="H16" s="55">
        <f t="shared" si="0"/>
        <v>231.92914535598192</v>
      </c>
    </row>
    <row r="17" spans="2:8" ht="13.5" customHeight="1">
      <c r="B17" s="17">
        <v>311</v>
      </c>
      <c r="C17" s="6" t="s">
        <v>637</v>
      </c>
      <c r="D17" s="22">
        <v>906700079</v>
      </c>
      <c r="E17" s="22">
        <v>1491235089</v>
      </c>
      <c r="F17" s="22">
        <v>1486235089</v>
      </c>
      <c r="G17" s="22">
        <v>1838038301</v>
      </c>
      <c r="H17" s="55">
        <f t="shared" si="0"/>
        <v>23.670764780335496</v>
      </c>
    </row>
    <row r="18" spans="2:8" ht="24">
      <c r="B18" s="17">
        <v>312</v>
      </c>
      <c r="C18" s="6" t="s">
        <v>718</v>
      </c>
      <c r="D18" s="22">
        <v>1002308904</v>
      </c>
      <c r="E18" s="22">
        <v>1207983263</v>
      </c>
      <c r="F18" s="22">
        <v>1157983263</v>
      </c>
      <c r="G18" s="22">
        <v>773885710</v>
      </c>
      <c r="H18" s="55">
        <f t="shared" si="0"/>
        <v>-33.16952543898728</v>
      </c>
    </row>
    <row r="19" spans="2:8" ht="13.5" thickBot="1">
      <c r="B19" s="121" t="s">
        <v>783</v>
      </c>
      <c r="C19" s="122"/>
      <c r="D19" s="25">
        <f>SUM(D4:D18)</f>
        <v>9163510800</v>
      </c>
      <c r="E19" s="25">
        <f>SUM(E4:E18)</f>
        <v>11101321100</v>
      </c>
      <c r="F19" s="25">
        <f>SUM(F4:F18)</f>
        <v>10951321100</v>
      </c>
      <c r="G19" s="25">
        <f>SUM(G4:G18)</f>
        <v>13420246100</v>
      </c>
      <c r="H19" s="56">
        <f t="shared" si="0"/>
        <v>22.544540311214135</v>
      </c>
    </row>
    <row r="20" spans="2:8" ht="25.5" customHeight="1">
      <c r="B20" s="127" t="s">
        <v>784</v>
      </c>
      <c r="C20" s="127"/>
      <c r="D20" s="127"/>
      <c r="E20" s="127"/>
      <c r="F20" s="127"/>
      <c r="G20" s="127"/>
      <c r="H20" s="127"/>
    </row>
    <row r="21" spans="2:8" ht="24" customHeight="1">
      <c r="B21" s="128" t="s">
        <v>1044</v>
      </c>
      <c r="C21" s="128"/>
      <c r="D21" s="128"/>
      <c r="E21" s="128"/>
      <c r="F21" s="128"/>
      <c r="G21" s="128"/>
      <c r="H21" s="128"/>
    </row>
    <row r="22" spans="2:8" ht="12.75" customHeight="1">
      <c r="B22" s="129" t="s">
        <v>1195</v>
      </c>
      <c r="C22" s="129"/>
      <c r="D22" s="129"/>
      <c r="E22" s="129"/>
      <c r="F22" s="129"/>
      <c r="G22" s="129"/>
      <c r="H22" s="129"/>
    </row>
    <row r="27" ht="12.75">
      <c r="C27" s="2" t="s">
        <v>624</v>
      </c>
    </row>
    <row r="29" ht="12.75">
      <c r="C29" s="2" t="s">
        <v>624</v>
      </c>
    </row>
  </sheetData>
  <mergeCells count="5">
    <mergeCell ref="B22:H22"/>
    <mergeCell ref="B19:C19"/>
    <mergeCell ref="B2:H2"/>
    <mergeCell ref="B20:H20"/>
    <mergeCell ref="B21:H21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70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57421875" style="0" customWidth="1"/>
    <col min="2" max="2" width="11.57421875" style="0" bestFit="1" customWidth="1"/>
    <col min="3" max="3" width="38.57421875" style="2" customWidth="1"/>
    <col min="4" max="6" width="13.8515625" style="0" customWidth="1"/>
    <col min="7" max="7" width="13.85156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246</v>
      </c>
      <c r="D4" s="73">
        <f>SUM(D5:D61)</f>
        <v>3055733000</v>
      </c>
      <c r="E4" s="73">
        <f>SUM(E5:E61)</f>
        <v>3085071959</v>
      </c>
      <c r="F4" s="73">
        <f>SUM(F5:F61)</f>
        <v>3035071959</v>
      </c>
      <c r="G4" s="73">
        <f>SUM(G5:G61)</f>
        <v>3307891351</v>
      </c>
      <c r="H4" s="102">
        <f>((G4/F4)-1)*100</f>
        <v>8.988893696276289</v>
      </c>
    </row>
    <row r="5" spans="2:8" ht="12.75">
      <c r="B5" s="17">
        <v>100</v>
      </c>
      <c r="C5" s="6" t="s">
        <v>625</v>
      </c>
      <c r="D5" s="22">
        <v>49131910</v>
      </c>
      <c r="E5" s="22">
        <v>44238150</v>
      </c>
      <c r="F5" s="22">
        <v>44238150</v>
      </c>
      <c r="G5" s="39">
        <v>52708714</v>
      </c>
      <c r="H5" s="103">
        <f aca="true" t="shared" si="0" ref="H5:H67">((G5/F5)-1)*100</f>
        <v>19.147645188598528</v>
      </c>
    </row>
    <row r="6" spans="2:8" ht="12.75">
      <c r="B6" s="17">
        <v>110</v>
      </c>
      <c r="C6" s="6" t="s">
        <v>758</v>
      </c>
      <c r="D6" s="22">
        <v>508310491</v>
      </c>
      <c r="E6" s="22">
        <v>503559048</v>
      </c>
      <c r="F6" s="22">
        <v>503559048</v>
      </c>
      <c r="G6" s="39">
        <v>707215316</v>
      </c>
      <c r="H6" s="103">
        <f t="shared" si="0"/>
        <v>40.44337378284979</v>
      </c>
    </row>
    <row r="7" spans="2:8" ht="12.75" customHeight="1">
      <c r="B7" s="17">
        <v>111</v>
      </c>
      <c r="C7" s="6" t="s">
        <v>627</v>
      </c>
      <c r="D7" s="22">
        <v>29490988</v>
      </c>
      <c r="E7" s="22">
        <v>28304518</v>
      </c>
      <c r="F7" s="22">
        <v>28304518</v>
      </c>
      <c r="G7" s="39">
        <v>27624328</v>
      </c>
      <c r="H7" s="103">
        <f t="shared" si="0"/>
        <v>-2.403114584039201</v>
      </c>
    </row>
    <row r="8" spans="2:8" ht="14.25" customHeight="1">
      <c r="B8" s="17">
        <v>112</v>
      </c>
      <c r="C8" s="6" t="s">
        <v>759</v>
      </c>
      <c r="D8" s="22">
        <v>24634660</v>
      </c>
      <c r="E8" s="22">
        <v>23511088</v>
      </c>
      <c r="F8" s="22">
        <v>23511088</v>
      </c>
      <c r="G8" s="39">
        <v>27631642</v>
      </c>
      <c r="H8" s="103">
        <f t="shared" si="0"/>
        <v>17.52600305013532</v>
      </c>
    </row>
    <row r="9" spans="2:8" ht="12.75">
      <c r="B9" s="17">
        <v>113</v>
      </c>
      <c r="C9" s="6" t="s">
        <v>722</v>
      </c>
      <c r="D9" s="22">
        <v>25045627</v>
      </c>
      <c r="E9" s="22">
        <v>23378815</v>
      </c>
      <c r="F9" s="22">
        <v>23378815</v>
      </c>
      <c r="G9" s="39">
        <v>24486037</v>
      </c>
      <c r="H9" s="103">
        <f t="shared" si="0"/>
        <v>4.7360056529811345</v>
      </c>
    </row>
    <row r="10" spans="2:8" ht="12.75">
      <c r="B10" s="17">
        <v>114</v>
      </c>
      <c r="C10" s="6" t="s">
        <v>723</v>
      </c>
      <c r="D10" s="22">
        <v>97637674</v>
      </c>
      <c r="E10" s="22">
        <v>97093937</v>
      </c>
      <c r="F10" s="22">
        <v>47093937</v>
      </c>
      <c r="G10" s="39">
        <v>87012801</v>
      </c>
      <c r="H10" s="103">
        <f t="shared" si="0"/>
        <v>84.76433813550139</v>
      </c>
    </row>
    <row r="11" spans="2:8" ht="12.75">
      <c r="B11" s="17">
        <v>115</v>
      </c>
      <c r="C11" s="6" t="s">
        <v>628</v>
      </c>
      <c r="D11" s="22">
        <v>23424659</v>
      </c>
      <c r="E11" s="22">
        <v>22630989</v>
      </c>
      <c r="F11" s="22">
        <v>22630989</v>
      </c>
      <c r="G11" s="39">
        <v>20471072</v>
      </c>
      <c r="H11" s="103">
        <f t="shared" si="0"/>
        <v>-9.544068091765679</v>
      </c>
    </row>
    <row r="12" spans="2:8" ht="12.75">
      <c r="B12" s="17">
        <v>121</v>
      </c>
      <c r="C12" s="6" t="s">
        <v>724</v>
      </c>
      <c r="D12" s="22">
        <v>6143756</v>
      </c>
      <c r="E12" s="22">
        <v>6207740</v>
      </c>
      <c r="F12" s="22">
        <v>6207740</v>
      </c>
      <c r="G12" s="39">
        <v>7342103</v>
      </c>
      <c r="H12" s="103">
        <f t="shared" si="0"/>
        <v>18.273365186041946</v>
      </c>
    </row>
    <row r="13" spans="2:8" ht="12.75">
      <c r="B13" s="17">
        <v>122</v>
      </c>
      <c r="C13" s="6" t="s">
        <v>725</v>
      </c>
      <c r="D13" s="22">
        <v>8739279</v>
      </c>
      <c r="E13" s="22">
        <v>9053181</v>
      </c>
      <c r="F13" s="22">
        <v>9053181</v>
      </c>
      <c r="G13" s="39">
        <v>10722125</v>
      </c>
      <c r="H13" s="103">
        <f t="shared" si="0"/>
        <v>18.43489045452642</v>
      </c>
    </row>
    <row r="14" spans="2:8" ht="12.75">
      <c r="B14" s="17">
        <v>123</v>
      </c>
      <c r="C14" s="6" t="s">
        <v>726</v>
      </c>
      <c r="D14" s="22">
        <v>6363135</v>
      </c>
      <c r="E14" s="22">
        <v>6507687</v>
      </c>
      <c r="F14" s="22">
        <v>6507687</v>
      </c>
      <c r="G14" s="39">
        <v>7289247</v>
      </c>
      <c r="H14" s="103">
        <f t="shared" si="0"/>
        <v>12.009797029267077</v>
      </c>
    </row>
    <row r="15" spans="2:8" ht="12.75">
      <c r="B15" s="17">
        <v>124</v>
      </c>
      <c r="C15" s="6" t="s">
        <v>727</v>
      </c>
      <c r="D15" s="22">
        <v>7428131</v>
      </c>
      <c r="E15" s="22">
        <v>7210684</v>
      </c>
      <c r="F15" s="22">
        <v>7210684</v>
      </c>
      <c r="G15" s="39">
        <v>8003633</v>
      </c>
      <c r="H15" s="103">
        <f t="shared" si="0"/>
        <v>10.996862433577736</v>
      </c>
    </row>
    <row r="16" spans="2:8" ht="12.75">
      <c r="B16" s="17">
        <v>125</v>
      </c>
      <c r="C16" s="6" t="s">
        <v>728</v>
      </c>
      <c r="D16" s="22">
        <v>12344328</v>
      </c>
      <c r="E16" s="22">
        <v>12576446</v>
      </c>
      <c r="F16" s="22">
        <v>12576446</v>
      </c>
      <c r="G16" s="39">
        <v>14165677</v>
      </c>
      <c r="H16" s="103">
        <f t="shared" si="0"/>
        <v>12.636566801145577</v>
      </c>
    </row>
    <row r="17" spans="2:8" ht="12.75">
      <c r="B17" s="17">
        <v>126</v>
      </c>
      <c r="C17" s="6" t="s">
        <v>729</v>
      </c>
      <c r="D17" s="22">
        <v>5991955</v>
      </c>
      <c r="E17" s="22">
        <v>6002927</v>
      </c>
      <c r="F17" s="22">
        <v>6002927</v>
      </c>
      <c r="G17" s="39">
        <v>6792765</v>
      </c>
      <c r="H17" s="103">
        <f t="shared" si="0"/>
        <v>13.157547976178963</v>
      </c>
    </row>
    <row r="18" spans="2:8" ht="12.75">
      <c r="B18" s="17">
        <v>127</v>
      </c>
      <c r="C18" s="6" t="s">
        <v>730</v>
      </c>
      <c r="D18" s="22">
        <v>7686682</v>
      </c>
      <c r="E18" s="22">
        <v>7542791</v>
      </c>
      <c r="F18" s="22">
        <v>7542791</v>
      </c>
      <c r="G18" s="39">
        <v>8652468</v>
      </c>
      <c r="H18" s="103">
        <f t="shared" si="0"/>
        <v>14.711755900435254</v>
      </c>
    </row>
    <row r="19" spans="2:8" ht="12.75">
      <c r="B19" s="17">
        <v>128</v>
      </c>
      <c r="C19" s="6" t="s">
        <v>731</v>
      </c>
      <c r="D19" s="22">
        <v>10345054</v>
      </c>
      <c r="E19" s="22">
        <v>9870007</v>
      </c>
      <c r="F19" s="22">
        <v>9870007</v>
      </c>
      <c r="G19" s="39">
        <v>11914246</v>
      </c>
      <c r="H19" s="103">
        <f t="shared" si="0"/>
        <v>20.711626648289094</v>
      </c>
    </row>
    <row r="20" spans="2:8" ht="12.75">
      <c r="B20" s="17">
        <v>130</v>
      </c>
      <c r="C20" s="6" t="s">
        <v>732</v>
      </c>
      <c r="D20" s="22">
        <v>6678465</v>
      </c>
      <c r="E20" s="22">
        <v>6381525</v>
      </c>
      <c r="F20" s="22">
        <v>6381525</v>
      </c>
      <c r="G20" s="39">
        <v>6972439</v>
      </c>
      <c r="H20" s="103">
        <f t="shared" si="0"/>
        <v>9.259761577365921</v>
      </c>
    </row>
    <row r="21" spans="2:8" ht="12.75">
      <c r="B21" s="17">
        <v>131</v>
      </c>
      <c r="C21" s="6" t="s">
        <v>733</v>
      </c>
      <c r="D21" s="22">
        <v>8713337</v>
      </c>
      <c r="E21" s="22">
        <v>8650265</v>
      </c>
      <c r="F21" s="22">
        <v>8650265</v>
      </c>
      <c r="G21" s="39">
        <v>10243100</v>
      </c>
      <c r="H21" s="103">
        <f t="shared" si="0"/>
        <v>18.413713337105865</v>
      </c>
    </row>
    <row r="22" spans="2:8" ht="12.75">
      <c r="B22" s="17">
        <v>132</v>
      </c>
      <c r="C22" s="6" t="s">
        <v>734</v>
      </c>
      <c r="D22" s="22">
        <v>9691911</v>
      </c>
      <c r="E22" s="22">
        <v>9589152</v>
      </c>
      <c r="F22" s="22">
        <v>9589152</v>
      </c>
      <c r="G22" s="39">
        <v>10695238</v>
      </c>
      <c r="H22" s="103">
        <f t="shared" si="0"/>
        <v>11.534763449364437</v>
      </c>
    </row>
    <row r="23" spans="2:8" ht="12.75">
      <c r="B23" s="17">
        <v>133</v>
      </c>
      <c r="C23" s="6" t="s">
        <v>735</v>
      </c>
      <c r="D23" s="22">
        <v>8287179</v>
      </c>
      <c r="E23" s="22">
        <v>8454399</v>
      </c>
      <c r="F23" s="22">
        <v>8454399</v>
      </c>
      <c r="G23" s="39">
        <v>9542672</v>
      </c>
      <c r="H23" s="103">
        <f t="shared" si="0"/>
        <v>12.872269217480747</v>
      </c>
    </row>
    <row r="24" spans="2:8" ht="12.75">
      <c r="B24" s="17">
        <v>134</v>
      </c>
      <c r="C24" s="6" t="s">
        <v>736</v>
      </c>
      <c r="D24" s="22">
        <v>12302980</v>
      </c>
      <c r="E24" s="22">
        <v>12473894</v>
      </c>
      <c r="F24" s="22">
        <v>12473894</v>
      </c>
      <c r="G24" s="39">
        <v>14152234</v>
      </c>
      <c r="H24" s="103">
        <f t="shared" si="0"/>
        <v>13.454820122729917</v>
      </c>
    </row>
    <row r="25" spans="2:8" ht="12.75">
      <c r="B25" s="17">
        <v>135</v>
      </c>
      <c r="C25" s="6" t="s">
        <v>737</v>
      </c>
      <c r="D25" s="22">
        <v>17277960</v>
      </c>
      <c r="E25" s="22">
        <v>16758695</v>
      </c>
      <c r="F25" s="22">
        <v>16758695</v>
      </c>
      <c r="G25" s="39">
        <v>18511495</v>
      </c>
      <c r="H25" s="103">
        <f t="shared" si="0"/>
        <v>10.45904827315014</v>
      </c>
    </row>
    <row r="26" spans="2:8" ht="12.75">
      <c r="B26" s="17">
        <v>136</v>
      </c>
      <c r="C26" s="6" t="s">
        <v>738</v>
      </c>
      <c r="D26" s="22">
        <v>7058051</v>
      </c>
      <c r="E26" s="22">
        <v>7034979</v>
      </c>
      <c r="F26" s="22">
        <v>7034979</v>
      </c>
      <c r="G26" s="39">
        <v>8437711</v>
      </c>
      <c r="H26" s="103">
        <f t="shared" si="0"/>
        <v>19.939391432440658</v>
      </c>
    </row>
    <row r="27" spans="2:8" ht="12.75">
      <c r="B27" s="17">
        <v>137</v>
      </c>
      <c r="C27" s="6" t="s">
        <v>739</v>
      </c>
      <c r="D27" s="22">
        <v>7935094</v>
      </c>
      <c r="E27" s="22">
        <v>8133232</v>
      </c>
      <c r="F27" s="22">
        <v>8133232</v>
      </c>
      <c r="G27" s="39">
        <v>9238081</v>
      </c>
      <c r="H27" s="103">
        <f t="shared" si="0"/>
        <v>13.584378264384945</v>
      </c>
    </row>
    <row r="28" spans="2:8" ht="12.75">
      <c r="B28" s="17">
        <v>138</v>
      </c>
      <c r="C28" s="6" t="s">
        <v>740</v>
      </c>
      <c r="D28" s="22">
        <v>6541361</v>
      </c>
      <c r="E28" s="22">
        <v>6397372</v>
      </c>
      <c r="F28" s="22">
        <v>6397372</v>
      </c>
      <c r="G28" s="39">
        <v>7521421</v>
      </c>
      <c r="H28" s="103">
        <f t="shared" si="0"/>
        <v>17.570480503556762</v>
      </c>
    </row>
    <row r="29" spans="2:8" ht="12.75">
      <c r="B29" s="17">
        <v>139</v>
      </c>
      <c r="C29" s="6" t="s">
        <v>741</v>
      </c>
      <c r="D29" s="22">
        <v>10114396</v>
      </c>
      <c r="E29" s="22">
        <v>9951943</v>
      </c>
      <c r="F29" s="22">
        <v>9951943</v>
      </c>
      <c r="G29" s="39">
        <v>13099544</v>
      </c>
      <c r="H29" s="103">
        <f t="shared" si="0"/>
        <v>31.628004702197355</v>
      </c>
    </row>
    <row r="30" spans="2:8" ht="12.75">
      <c r="B30" s="17">
        <v>140</v>
      </c>
      <c r="C30" s="6" t="s">
        <v>742</v>
      </c>
      <c r="D30" s="22">
        <v>9261566</v>
      </c>
      <c r="E30" s="22">
        <v>8860068</v>
      </c>
      <c r="F30" s="22">
        <v>8860068</v>
      </c>
      <c r="G30" s="39">
        <v>9606521</v>
      </c>
      <c r="H30" s="103">
        <f t="shared" si="0"/>
        <v>8.424912765906534</v>
      </c>
    </row>
    <row r="31" spans="2:8" ht="12.75">
      <c r="B31" s="17">
        <v>141</v>
      </c>
      <c r="C31" s="6" t="s">
        <v>743</v>
      </c>
      <c r="D31" s="22">
        <v>10481748</v>
      </c>
      <c r="E31" s="22">
        <v>10662911</v>
      </c>
      <c r="F31" s="22">
        <v>10662911</v>
      </c>
      <c r="G31" s="39">
        <v>11600515</v>
      </c>
      <c r="H31" s="103">
        <f t="shared" si="0"/>
        <v>8.793133507350849</v>
      </c>
    </row>
    <row r="32" spans="2:8" ht="12.75">
      <c r="B32" s="17">
        <v>142</v>
      </c>
      <c r="C32" s="6" t="s">
        <v>744</v>
      </c>
      <c r="D32" s="22">
        <v>7742639</v>
      </c>
      <c r="E32" s="22">
        <v>7503956</v>
      </c>
      <c r="F32" s="22">
        <v>7503956</v>
      </c>
      <c r="G32" s="39">
        <v>8916381</v>
      </c>
      <c r="H32" s="103">
        <f t="shared" si="0"/>
        <v>18.822405142034416</v>
      </c>
    </row>
    <row r="33" spans="2:8" ht="12.75">
      <c r="B33" s="17">
        <v>143</v>
      </c>
      <c r="C33" s="6" t="s">
        <v>745</v>
      </c>
      <c r="D33" s="22">
        <v>6682183</v>
      </c>
      <c r="E33" s="22">
        <v>6951491</v>
      </c>
      <c r="F33" s="22">
        <v>6951491</v>
      </c>
      <c r="G33" s="39">
        <v>7686667</v>
      </c>
      <c r="H33" s="103">
        <f t="shared" si="0"/>
        <v>10.575803090301061</v>
      </c>
    </row>
    <row r="34" spans="2:8" ht="12.75">
      <c r="B34" s="17">
        <v>144</v>
      </c>
      <c r="C34" s="6" t="s">
        <v>746</v>
      </c>
      <c r="D34" s="22">
        <v>7889027</v>
      </c>
      <c r="E34" s="22">
        <v>7881051</v>
      </c>
      <c r="F34" s="22">
        <v>7881051</v>
      </c>
      <c r="G34" s="39">
        <v>8926259</v>
      </c>
      <c r="H34" s="103">
        <f t="shared" si="0"/>
        <v>13.262292047088643</v>
      </c>
    </row>
    <row r="35" spans="2:8" ht="12.75">
      <c r="B35" s="17">
        <v>145</v>
      </c>
      <c r="C35" s="6" t="s">
        <v>747</v>
      </c>
      <c r="D35" s="22">
        <v>8866400</v>
      </c>
      <c r="E35" s="22">
        <v>8818200</v>
      </c>
      <c r="F35" s="22">
        <v>8818200</v>
      </c>
      <c r="G35" s="39">
        <v>10549637</v>
      </c>
      <c r="H35" s="103">
        <f t="shared" si="0"/>
        <v>19.63481209317095</v>
      </c>
    </row>
    <row r="36" spans="2:8" ht="12.75">
      <c r="B36" s="17">
        <v>146</v>
      </c>
      <c r="C36" s="6" t="s">
        <v>748</v>
      </c>
      <c r="D36" s="22">
        <v>9540723</v>
      </c>
      <c r="E36" s="22">
        <v>9330347</v>
      </c>
      <c r="F36" s="22">
        <v>9330347</v>
      </c>
      <c r="G36" s="39">
        <v>11060946</v>
      </c>
      <c r="H36" s="103">
        <f t="shared" si="0"/>
        <v>18.548066861821976</v>
      </c>
    </row>
    <row r="37" spans="2:8" ht="12.75">
      <c r="B37" s="17">
        <v>147</v>
      </c>
      <c r="C37" s="6" t="s">
        <v>749</v>
      </c>
      <c r="D37" s="22">
        <v>8088330</v>
      </c>
      <c r="E37" s="22">
        <v>7837576</v>
      </c>
      <c r="F37" s="22">
        <v>7837576</v>
      </c>
      <c r="G37" s="39">
        <v>8487009</v>
      </c>
      <c r="H37" s="103">
        <f t="shared" si="0"/>
        <v>8.286146124771232</v>
      </c>
    </row>
    <row r="38" spans="2:8" ht="12.75">
      <c r="B38" s="17">
        <v>148</v>
      </c>
      <c r="C38" s="6" t="s">
        <v>750</v>
      </c>
      <c r="D38" s="22">
        <v>14208559</v>
      </c>
      <c r="E38" s="22">
        <v>14014906</v>
      </c>
      <c r="F38" s="22">
        <v>14014906</v>
      </c>
      <c r="G38" s="39">
        <v>16274281</v>
      </c>
      <c r="H38" s="103">
        <f t="shared" si="0"/>
        <v>16.121228355010018</v>
      </c>
    </row>
    <row r="39" spans="2:8" ht="12.75">
      <c r="B39" s="17">
        <v>149</v>
      </c>
      <c r="C39" s="6" t="s">
        <v>751</v>
      </c>
      <c r="D39" s="22">
        <v>7179925</v>
      </c>
      <c r="E39" s="22">
        <v>7094372</v>
      </c>
      <c r="F39" s="22">
        <v>7094372</v>
      </c>
      <c r="G39" s="39">
        <v>7748536</v>
      </c>
      <c r="H39" s="103">
        <f t="shared" si="0"/>
        <v>9.220886640847148</v>
      </c>
    </row>
    <row r="40" spans="2:8" ht="12.75">
      <c r="B40" s="17">
        <v>150</v>
      </c>
      <c r="C40" s="6" t="s">
        <v>752</v>
      </c>
      <c r="D40" s="22">
        <v>15915869</v>
      </c>
      <c r="E40" s="22">
        <v>15407148</v>
      </c>
      <c r="F40" s="22">
        <v>15407148</v>
      </c>
      <c r="G40" s="39">
        <v>17941366</v>
      </c>
      <c r="H40" s="103">
        <f t="shared" si="0"/>
        <v>16.448326452111715</v>
      </c>
    </row>
    <row r="41" spans="2:8" ht="12.75">
      <c r="B41" s="17">
        <v>151</v>
      </c>
      <c r="C41" s="6" t="s">
        <v>753</v>
      </c>
      <c r="D41" s="22">
        <v>8818371</v>
      </c>
      <c r="E41" s="22">
        <v>8490974</v>
      </c>
      <c r="F41" s="22">
        <v>8490974</v>
      </c>
      <c r="G41" s="39">
        <v>9156743</v>
      </c>
      <c r="H41" s="103">
        <f t="shared" si="0"/>
        <v>7.840902586676157</v>
      </c>
    </row>
    <row r="42" spans="2:8" ht="12.75">
      <c r="B42" s="17">
        <v>152</v>
      </c>
      <c r="C42" s="6" t="s">
        <v>754</v>
      </c>
      <c r="D42" s="22">
        <v>7286826</v>
      </c>
      <c r="E42" s="22">
        <v>7060108</v>
      </c>
      <c r="F42" s="22">
        <v>7060108</v>
      </c>
      <c r="G42" s="39">
        <v>7761924</v>
      </c>
      <c r="H42" s="103">
        <f t="shared" si="0"/>
        <v>9.940584478311099</v>
      </c>
    </row>
    <row r="43" spans="2:8" ht="14.25" customHeight="1">
      <c r="B43" s="17">
        <v>153</v>
      </c>
      <c r="C43" s="6" t="s">
        <v>760</v>
      </c>
      <c r="D43" s="22">
        <v>29104179</v>
      </c>
      <c r="E43" s="22">
        <v>27194864</v>
      </c>
      <c r="F43" s="22">
        <v>27194864</v>
      </c>
      <c r="G43" s="39">
        <v>26845609</v>
      </c>
      <c r="H43" s="103">
        <f t="shared" si="0"/>
        <v>-1.2842682353550239</v>
      </c>
    </row>
    <row r="44" spans="2:8" ht="24">
      <c r="B44" s="17">
        <v>200</v>
      </c>
      <c r="C44" s="6" t="s">
        <v>761</v>
      </c>
      <c r="D44" s="22">
        <v>13701534</v>
      </c>
      <c r="E44" s="22">
        <v>13179166</v>
      </c>
      <c r="F44" s="22">
        <v>13179166</v>
      </c>
      <c r="G44" s="39">
        <v>13771569</v>
      </c>
      <c r="H44" s="103">
        <f t="shared" si="0"/>
        <v>4.494996117356753</v>
      </c>
    </row>
    <row r="45" spans="2:8" ht="24">
      <c r="B45" s="17">
        <v>210</v>
      </c>
      <c r="C45" s="6" t="s">
        <v>762</v>
      </c>
      <c r="D45" s="22">
        <v>25878303</v>
      </c>
      <c r="E45" s="22">
        <v>29316730</v>
      </c>
      <c r="F45" s="22">
        <v>29316730</v>
      </c>
      <c r="G45" s="39">
        <v>35973035</v>
      </c>
      <c r="H45" s="103">
        <f t="shared" si="0"/>
        <v>22.70480029662245</v>
      </c>
    </row>
    <row r="46" spans="2:8" ht="12.75">
      <c r="B46" s="17">
        <v>211</v>
      </c>
      <c r="C46" s="6" t="s">
        <v>755</v>
      </c>
      <c r="D46" s="22">
        <v>16758008</v>
      </c>
      <c r="E46" s="22">
        <v>15341165</v>
      </c>
      <c r="F46" s="22">
        <v>15341165</v>
      </c>
      <c r="G46" s="39">
        <v>16799351</v>
      </c>
      <c r="H46" s="103">
        <f t="shared" si="0"/>
        <v>9.505053886064063</v>
      </c>
    </row>
    <row r="47" spans="2:8" ht="12.75">
      <c r="B47" s="17">
        <v>212</v>
      </c>
      <c r="C47" s="6" t="s">
        <v>626</v>
      </c>
      <c r="D47" s="22">
        <v>29601933</v>
      </c>
      <c r="E47" s="22">
        <v>26795385</v>
      </c>
      <c r="F47" s="22">
        <v>26795385</v>
      </c>
      <c r="G47" s="39">
        <v>37248429</v>
      </c>
      <c r="H47" s="103">
        <f t="shared" si="0"/>
        <v>39.01061320820731</v>
      </c>
    </row>
    <row r="48" spans="2:8" ht="24">
      <c r="B48" s="17">
        <v>213</v>
      </c>
      <c r="C48" s="6" t="s">
        <v>756</v>
      </c>
      <c r="D48" s="22">
        <v>30012407</v>
      </c>
      <c r="E48" s="22">
        <v>27191473</v>
      </c>
      <c r="F48" s="22">
        <v>27191473</v>
      </c>
      <c r="G48" s="39">
        <v>41767144</v>
      </c>
      <c r="H48" s="103">
        <f t="shared" si="0"/>
        <v>53.6038301418978</v>
      </c>
    </row>
    <row r="49" spans="2:8" ht="12.75" customHeight="1">
      <c r="B49" s="17">
        <v>300</v>
      </c>
      <c r="C49" s="6" t="s">
        <v>763</v>
      </c>
      <c r="D49" s="22">
        <v>34913090</v>
      </c>
      <c r="E49" s="22">
        <v>35162453</v>
      </c>
      <c r="F49" s="22">
        <v>35162453</v>
      </c>
      <c r="G49" s="39">
        <v>23389154</v>
      </c>
      <c r="H49" s="103">
        <f t="shared" si="0"/>
        <v>-33.48258723587914</v>
      </c>
    </row>
    <row r="50" spans="2:8" ht="12.75">
      <c r="B50" s="17">
        <v>310</v>
      </c>
      <c r="C50" s="6" t="s">
        <v>757</v>
      </c>
      <c r="D50" s="22">
        <v>1123226408</v>
      </c>
      <c r="E50" s="22">
        <v>1110049890</v>
      </c>
      <c r="F50" s="22">
        <v>1110049890</v>
      </c>
      <c r="G50" s="39">
        <v>1102473210</v>
      </c>
      <c r="H50" s="103">
        <f t="shared" si="0"/>
        <v>-0.6825531057887857</v>
      </c>
    </row>
    <row r="51" spans="2:8" ht="12.75">
      <c r="B51" s="17">
        <v>311</v>
      </c>
      <c r="C51" s="6" t="s">
        <v>764</v>
      </c>
      <c r="D51" s="22">
        <v>30909038</v>
      </c>
      <c r="E51" s="22">
        <v>30714904</v>
      </c>
      <c r="F51" s="22">
        <v>30714904</v>
      </c>
      <c r="G51" s="39">
        <v>51725238</v>
      </c>
      <c r="H51" s="103">
        <f t="shared" si="0"/>
        <v>68.40436160894399</v>
      </c>
    </row>
    <row r="52" spans="2:8" ht="24">
      <c r="B52" s="17">
        <v>312</v>
      </c>
      <c r="C52" s="6" t="s">
        <v>777</v>
      </c>
      <c r="D52" s="22">
        <v>75930089</v>
      </c>
      <c r="E52" s="22">
        <v>70470319</v>
      </c>
      <c r="F52" s="22">
        <v>70470319</v>
      </c>
      <c r="G52" s="39">
        <v>81499303</v>
      </c>
      <c r="H52" s="103">
        <f t="shared" si="0"/>
        <v>15.650537923632779</v>
      </c>
    </row>
    <row r="53" spans="2:8" ht="24">
      <c r="B53" s="17">
        <v>400</v>
      </c>
      <c r="C53" s="6" t="s">
        <v>765</v>
      </c>
      <c r="D53" s="22">
        <v>19362190</v>
      </c>
      <c r="E53" s="22">
        <v>17715079</v>
      </c>
      <c r="F53" s="22">
        <v>17715079</v>
      </c>
      <c r="G53" s="39">
        <v>19141197</v>
      </c>
      <c r="H53" s="103">
        <f t="shared" si="0"/>
        <v>8.050305618168574</v>
      </c>
    </row>
    <row r="54" spans="2:8" ht="12.75">
      <c r="B54" s="17">
        <v>410</v>
      </c>
      <c r="C54" s="6" t="s">
        <v>766</v>
      </c>
      <c r="D54" s="22">
        <v>38469804</v>
      </c>
      <c r="E54" s="22">
        <v>27475450</v>
      </c>
      <c r="F54" s="22">
        <v>27475450</v>
      </c>
      <c r="G54" s="39">
        <v>86177144</v>
      </c>
      <c r="H54" s="103">
        <f t="shared" si="0"/>
        <v>213.65143792003406</v>
      </c>
    </row>
    <row r="55" spans="2:8" ht="12.75">
      <c r="B55" s="17">
        <v>411</v>
      </c>
      <c r="C55" s="6" t="s">
        <v>767</v>
      </c>
      <c r="D55" s="22">
        <v>227818826</v>
      </c>
      <c r="E55" s="22">
        <v>225827968</v>
      </c>
      <c r="F55" s="22">
        <v>225827968</v>
      </c>
      <c r="G55" s="39">
        <v>161161994</v>
      </c>
      <c r="H55" s="103">
        <f t="shared" si="0"/>
        <v>-28.63505994084843</v>
      </c>
    </row>
    <row r="56" spans="2:8" ht="12.75">
      <c r="B56" s="17">
        <v>412</v>
      </c>
      <c r="C56" s="6" t="s">
        <v>769</v>
      </c>
      <c r="D56" s="22">
        <v>37686087</v>
      </c>
      <c r="E56" s="22">
        <v>33608016</v>
      </c>
      <c r="F56" s="22">
        <v>33608016</v>
      </c>
      <c r="G56" s="39">
        <v>19809204</v>
      </c>
      <c r="H56" s="103">
        <f t="shared" si="0"/>
        <v>-41.058097568151595</v>
      </c>
    </row>
    <row r="57" spans="2:8" ht="12.75">
      <c r="B57" s="17">
        <v>500</v>
      </c>
      <c r="C57" s="6" t="s">
        <v>717</v>
      </c>
      <c r="D57" s="22">
        <v>89721549</v>
      </c>
      <c r="E57" s="22">
        <v>180421449</v>
      </c>
      <c r="F57" s="22">
        <v>180421449</v>
      </c>
      <c r="G57" s="39">
        <v>78054133</v>
      </c>
      <c r="H57" s="103">
        <f t="shared" si="0"/>
        <v>-56.737885970531146</v>
      </c>
    </row>
    <row r="58" spans="2:8" ht="12.75">
      <c r="B58" s="17">
        <v>510</v>
      </c>
      <c r="C58" s="6" t="s">
        <v>770</v>
      </c>
      <c r="D58" s="22">
        <v>77882823</v>
      </c>
      <c r="E58" s="22">
        <v>74683117</v>
      </c>
      <c r="F58" s="22">
        <v>74683117</v>
      </c>
      <c r="G58" s="39">
        <v>139334833</v>
      </c>
      <c r="H58" s="103">
        <f t="shared" si="0"/>
        <v>86.56804723348652</v>
      </c>
    </row>
    <row r="59" spans="2:8" ht="13.5" customHeight="1">
      <c r="B59" s="17">
        <v>511</v>
      </c>
      <c r="C59" s="6" t="s">
        <v>778</v>
      </c>
      <c r="D59" s="22">
        <v>26095726</v>
      </c>
      <c r="E59" s="22">
        <v>30692408</v>
      </c>
      <c r="F59" s="22">
        <v>30692408</v>
      </c>
      <c r="G59" s="39">
        <v>19959739</v>
      </c>
      <c r="H59" s="103">
        <f t="shared" si="0"/>
        <v>-34.96848145639143</v>
      </c>
    </row>
    <row r="60" spans="2:8" ht="24">
      <c r="B60" s="17">
        <v>512</v>
      </c>
      <c r="C60" s="6" t="s">
        <v>636</v>
      </c>
      <c r="D60" s="22">
        <v>59945822</v>
      </c>
      <c r="E60" s="22">
        <v>53545567</v>
      </c>
      <c r="F60" s="22">
        <v>53545567</v>
      </c>
      <c r="G60" s="39">
        <v>63727599</v>
      </c>
      <c r="H60" s="103">
        <f t="shared" si="0"/>
        <v>19.01563952063483</v>
      </c>
    </row>
    <row r="61" spans="2:8" ht="24">
      <c r="B61" s="17">
        <v>513</v>
      </c>
      <c r="C61" s="6" t="s">
        <v>779</v>
      </c>
      <c r="D61" s="22">
        <v>29433955</v>
      </c>
      <c r="E61" s="22">
        <v>34259984</v>
      </c>
      <c r="F61" s="22">
        <v>34259984</v>
      </c>
      <c r="G61" s="39">
        <v>22870572</v>
      </c>
      <c r="H61" s="103">
        <f t="shared" si="0"/>
        <v>-33.24406689740427</v>
      </c>
    </row>
    <row r="62" spans="2:8" ht="24">
      <c r="B62" s="17"/>
      <c r="C62" s="9" t="s">
        <v>135</v>
      </c>
      <c r="D62" s="31">
        <f>SUM(D63)</f>
        <v>158886374</v>
      </c>
      <c r="E62" s="31">
        <f>SUM(E63)</f>
        <v>152413283</v>
      </c>
      <c r="F62" s="31">
        <f>SUM(F63)</f>
        <v>152413283</v>
      </c>
      <c r="G62" s="31">
        <f>SUM(G63)</f>
        <v>170385900</v>
      </c>
      <c r="H62" s="104">
        <f t="shared" si="0"/>
        <v>11.792027995355237</v>
      </c>
    </row>
    <row r="63" spans="2:8" ht="13.5" customHeight="1">
      <c r="B63" s="17" t="s">
        <v>771</v>
      </c>
      <c r="C63" s="6" t="s">
        <v>772</v>
      </c>
      <c r="D63" s="22">
        <v>158886374</v>
      </c>
      <c r="E63" s="22">
        <v>152413283</v>
      </c>
      <c r="F63" s="22">
        <v>152413283</v>
      </c>
      <c r="G63" s="39">
        <v>170385900</v>
      </c>
      <c r="H63" s="103">
        <f t="shared" si="0"/>
        <v>11.792027995355237</v>
      </c>
    </row>
    <row r="64" spans="2:8" ht="12.75">
      <c r="B64" s="17"/>
      <c r="C64" s="9" t="s">
        <v>132</v>
      </c>
      <c r="D64" s="31">
        <f>SUM(D65:D66)</f>
        <v>47520126</v>
      </c>
      <c r="E64" s="31">
        <f>SUM(E65:E66)</f>
        <v>47230361</v>
      </c>
      <c r="F64" s="31">
        <f>SUM(F65:F66)</f>
        <v>47230361</v>
      </c>
      <c r="G64" s="31">
        <f>SUM(G65:G66)</f>
        <v>51269249</v>
      </c>
      <c r="H64" s="104">
        <f t="shared" si="0"/>
        <v>8.551465444018103</v>
      </c>
    </row>
    <row r="65" spans="2:8" ht="12.75">
      <c r="B65" s="17" t="s">
        <v>773</v>
      </c>
      <c r="C65" s="6" t="s">
        <v>774</v>
      </c>
      <c r="D65" s="22">
        <v>15245321</v>
      </c>
      <c r="E65" s="22">
        <v>15243902</v>
      </c>
      <c r="F65" s="22">
        <v>31986459</v>
      </c>
      <c r="G65" s="39">
        <v>16184812</v>
      </c>
      <c r="H65" s="103">
        <f t="shared" si="0"/>
        <v>-49.40105123858818</v>
      </c>
    </row>
    <row r="66" spans="1:8" ht="12.75" customHeight="1">
      <c r="A66" t="s">
        <v>624</v>
      </c>
      <c r="B66" s="17" t="s">
        <v>775</v>
      </c>
      <c r="C66" s="6" t="s">
        <v>776</v>
      </c>
      <c r="D66" s="22">
        <v>32274805</v>
      </c>
      <c r="E66" s="22">
        <v>31986459</v>
      </c>
      <c r="F66" s="22">
        <v>15243902</v>
      </c>
      <c r="G66" s="39">
        <v>35084437</v>
      </c>
      <c r="H66" s="103">
        <f t="shared" si="0"/>
        <v>130.15391334843272</v>
      </c>
    </row>
    <row r="67" spans="2:8" ht="13.5" thickBot="1">
      <c r="B67" s="121" t="s">
        <v>783</v>
      </c>
      <c r="C67" s="122"/>
      <c r="D67" s="25">
        <f>D4+D62+D64</f>
        <v>3262139500</v>
      </c>
      <c r="E67" s="25">
        <f>E4+E62+E64</f>
        <v>3284715603</v>
      </c>
      <c r="F67" s="25">
        <f>F4+F62+F64</f>
        <v>3234715603</v>
      </c>
      <c r="G67" s="25">
        <f>G4+G62+G64</f>
        <v>3529546500</v>
      </c>
      <c r="H67" s="105">
        <f t="shared" si="0"/>
        <v>9.114584810069925</v>
      </c>
    </row>
    <row r="68" spans="2:8" ht="23.25" customHeight="1">
      <c r="B68" s="130" t="s">
        <v>784</v>
      </c>
      <c r="C68" s="130"/>
      <c r="D68" s="130"/>
      <c r="E68" s="130"/>
      <c r="F68" s="130"/>
      <c r="G68" s="130"/>
      <c r="H68" s="130"/>
    </row>
    <row r="69" spans="2:8" ht="23.25" customHeight="1">
      <c r="B69" s="128" t="s">
        <v>1044</v>
      </c>
      <c r="C69" s="128"/>
      <c r="D69" s="128"/>
      <c r="E69" s="128"/>
      <c r="F69" s="128"/>
      <c r="G69" s="128"/>
      <c r="H69" s="128"/>
    </row>
    <row r="70" spans="2:8" ht="12.75" customHeight="1">
      <c r="B70" s="129" t="s">
        <v>1195</v>
      </c>
      <c r="C70" s="129"/>
      <c r="D70" s="129"/>
      <c r="E70" s="129"/>
      <c r="F70" s="129"/>
      <c r="G70" s="129"/>
      <c r="H70" s="129"/>
    </row>
  </sheetData>
  <mergeCells count="5">
    <mergeCell ref="B70:H70"/>
    <mergeCell ref="B67:C67"/>
    <mergeCell ref="B2:H2"/>
    <mergeCell ref="B68:H68"/>
    <mergeCell ref="B69:H69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46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2" width="11.57421875" style="0" bestFit="1" customWidth="1"/>
    <col min="3" max="3" width="42.00390625" style="2" customWidth="1"/>
    <col min="4" max="7" width="13.85156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3">
        <f>SUM(D5:D32)</f>
        <v>2933054917</v>
      </c>
      <c r="E4" s="73">
        <f>SUM(E5:E32)</f>
        <v>2831480799</v>
      </c>
      <c r="F4" s="73">
        <f>SUM(F5:F32)</f>
        <v>3548980799</v>
      </c>
      <c r="G4" s="73">
        <f>SUM(G5:G32)</f>
        <v>3399510898</v>
      </c>
      <c r="H4" s="102">
        <f>((G4/F4)-1)*100</f>
        <v>-4.211628900390673</v>
      </c>
    </row>
    <row r="5" spans="2:8" ht="12.75">
      <c r="B5" s="17">
        <v>100</v>
      </c>
      <c r="C5" s="6" t="s">
        <v>625</v>
      </c>
      <c r="D5" s="22">
        <v>43249089</v>
      </c>
      <c r="E5" s="22">
        <v>43683266</v>
      </c>
      <c r="F5" s="22">
        <v>43683266</v>
      </c>
      <c r="G5" s="39">
        <v>55619602</v>
      </c>
      <c r="H5" s="103">
        <f aca="true" t="shared" si="0" ref="H5:H37">((G5/F5)-1)*100</f>
        <v>27.324733457429673</v>
      </c>
    </row>
    <row r="6" spans="2:8" ht="12.75">
      <c r="B6" s="17">
        <v>110</v>
      </c>
      <c r="C6" s="6" t="s">
        <v>626</v>
      </c>
      <c r="D6" s="22">
        <v>193362828</v>
      </c>
      <c r="E6" s="22">
        <v>209290071</v>
      </c>
      <c r="F6" s="22">
        <v>209290071</v>
      </c>
      <c r="G6" s="39">
        <v>204791491</v>
      </c>
      <c r="H6" s="103">
        <f t="shared" si="0"/>
        <v>-2.149447404984639</v>
      </c>
    </row>
    <row r="7" spans="2:8" ht="12.75">
      <c r="B7" s="17">
        <v>111</v>
      </c>
      <c r="C7" s="6" t="s">
        <v>780</v>
      </c>
      <c r="D7" s="22">
        <v>24705758</v>
      </c>
      <c r="E7" s="22">
        <v>25735156</v>
      </c>
      <c r="F7" s="22">
        <v>25735156</v>
      </c>
      <c r="G7" s="39">
        <v>25518529</v>
      </c>
      <c r="H7" s="103">
        <f t="shared" si="0"/>
        <v>-0.8417551461510464</v>
      </c>
    </row>
    <row r="8" spans="2:8" ht="12.75">
      <c r="B8" s="17">
        <v>112</v>
      </c>
      <c r="C8" s="6" t="s">
        <v>781</v>
      </c>
      <c r="D8" s="22">
        <v>11076996</v>
      </c>
      <c r="E8" s="22">
        <v>17970675</v>
      </c>
      <c r="F8" s="22">
        <v>17970675</v>
      </c>
      <c r="G8" s="39">
        <v>11391987</v>
      </c>
      <c r="H8" s="103">
        <f t="shared" si="0"/>
        <v>-36.607907048566624</v>
      </c>
    </row>
    <row r="9" spans="2:8" ht="12.75">
      <c r="B9" s="17">
        <v>160</v>
      </c>
      <c r="C9" s="6" t="s">
        <v>782</v>
      </c>
      <c r="D9" s="22">
        <v>14338670</v>
      </c>
      <c r="E9" s="22">
        <v>14621391</v>
      </c>
      <c r="F9" s="22">
        <v>14621391</v>
      </c>
      <c r="G9" s="39">
        <v>15277379</v>
      </c>
      <c r="H9" s="103">
        <f t="shared" si="0"/>
        <v>4.486495163148296</v>
      </c>
    </row>
    <row r="10" spans="2:8" ht="12.75">
      <c r="B10" s="17">
        <v>161</v>
      </c>
      <c r="C10" s="6" t="s">
        <v>788</v>
      </c>
      <c r="D10" s="22">
        <v>7515346</v>
      </c>
      <c r="E10" s="22">
        <v>8621850</v>
      </c>
      <c r="F10" s="22">
        <v>8621850</v>
      </c>
      <c r="G10" s="39">
        <v>7855067</v>
      </c>
      <c r="H10" s="103">
        <f t="shared" si="0"/>
        <v>-8.893485736819828</v>
      </c>
    </row>
    <row r="11" spans="2:8" ht="12.75">
      <c r="B11" s="17">
        <v>162</v>
      </c>
      <c r="C11" s="6" t="s">
        <v>789</v>
      </c>
      <c r="D11" s="22">
        <v>11968394</v>
      </c>
      <c r="E11" s="22">
        <v>13319900</v>
      </c>
      <c r="F11" s="22">
        <v>13319900</v>
      </c>
      <c r="G11" s="39">
        <v>12842039</v>
      </c>
      <c r="H11" s="103">
        <f t="shared" si="0"/>
        <v>-3.587571978768611</v>
      </c>
    </row>
    <row r="12" spans="2:8" ht="12.75">
      <c r="B12" s="17">
        <v>163</v>
      </c>
      <c r="C12" s="6" t="s">
        <v>790</v>
      </c>
      <c r="D12" s="22">
        <v>13053237</v>
      </c>
      <c r="E12" s="22">
        <v>12973892</v>
      </c>
      <c r="F12" s="22">
        <v>12973892</v>
      </c>
      <c r="G12" s="39">
        <v>13646618</v>
      </c>
      <c r="H12" s="103">
        <f t="shared" si="0"/>
        <v>5.185228919741269</v>
      </c>
    </row>
    <row r="13" spans="2:8" ht="12.75">
      <c r="B13" s="17">
        <v>164</v>
      </c>
      <c r="C13" s="6" t="s">
        <v>791</v>
      </c>
      <c r="D13" s="22">
        <v>12215915</v>
      </c>
      <c r="E13" s="22">
        <v>12641688</v>
      </c>
      <c r="F13" s="22">
        <v>12641688</v>
      </c>
      <c r="G13" s="39">
        <v>12847771</v>
      </c>
      <c r="H13" s="103">
        <f t="shared" si="0"/>
        <v>1.6301857789877472</v>
      </c>
    </row>
    <row r="14" spans="2:8" ht="12.75">
      <c r="B14" s="17">
        <v>165</v>
      </c>
      <c r="C14" s="6" t="s">
        <v>792</v>
      </c>
      <c r="D14" s="22">
        <v>12322471</v>
      </c>
      <c r="E14" s="22">
        <v>12152590</v>
      </c>
      <c r="F14" s="22">
        <v>12152590</v>
      </c>
      <c r="G14" s="39">
        <v>13120680</v>
      </c>
      <c r="H14" s="103">
        <f t="shared" si="0"/>
        <v>7.9661208022322905</v>
      </c>
    </row>
    <row r="15" spans="2:8" ht="12.75">
      <c r="B15" s="17">
        <v>166</v>
      </c>
      <c r="C15" s="6" t="s">
        <v>804</v>
      </c>
      <c r="D15" s="22">
        <v>17745969</v>
      </c>
      <c r="E15" s="22">
        <v>15062053</v>
      </c>
      <c r="F15" s="22">
        <v>15062053</v>
      </c>
      <c r="G15" s="39">
        <v>19077767</v>
      </c>
      <c r="H15" s="103">
        <f t="shared" si="0"/>
        <v>26.66113311379266</v>
      </c>
    </row>
    <row r="16" spans="2:8" ht="12.75">
      <c r="B16" s="17">
        <v>167</v>
      </c>
      <c r="C16" s="6" t="s">
        <v>793</v>
      </c>
      <c r="D16" s="22">
        <v>11838882</v>
      </c>
      <c r="E16" s="22">
        <v>10756356</v>
      </c>
      <c r="F16" s="22">
        <v>10756356</v>
      </c>
      <c r="G16" s="39">
        <v>12571860</v>
      </c>
      <c r="H16" s="103">
        <f t="shared" si="0"/>
        <v>16.878429832556673</v>
      </c>
    </row>
    <row r="17" spans="2:8" ht="12.75">
      <c r="B17" s="17">
        <v>168</v>
      </c>
      <c r="C17" s="6" t="s">
        <v>794</v>
      </c>
      <c r="D17" s="22">
        <v>11185794</v>
      </c>
      <c r="E17" s="22">
        <v>11432328</v>
      </c>
      <c r="F17" s="22">
        <v>11432328</v>
      </c>
      <c r="G17" s="39">
        <v>11911168</v>
      </c>
      <c r="H17" s="103">
        <f t="shared" si="0"/>
        <v>4.188473248843105</v>
      </c>
    </row>
    <row r="18" spans="2:8" ht="12.75">
      <c r="B18" s="17">
        <v>169</v>
      </c>
      <c r="C18" s="6" t="s">
        <v>795</v>
      </c>
      <c r="D18" s="22">
        <v>7775756</v>
      </c>
      <c r="E18" s="22">
        <v>7974935</v>
      </c>
      <c r="F18" s="22">
        <v>7974935</v>
      </c>
      <c r="G18" s="39">
        <v>8244128</v>
      </c>
      <c r="H18" s="103">
        <f t="shared" si="0"/>
        <v>3.3754883268640956</v>
      </c>
    </row>
    <row r="19" spans="2:8" ht="12.75">
      <c r="B19" s="17">
        <v>170</v>
      </c>
      <c r="C19" s="6" t="s">
        <v>796</v>
      </c>
      <c r="D19" s="22">
        <v>16587175</v>
      </c>
      <c r="E19" s="22">
        <v>16120486</v>
      </c>
      <c r="F19" s="22">
        <v>16120486</v>
      </c>
      <c r="G19" s="39">
        <v>17718625</v>
      </c>
      <c r="H19" s="103">
        <f t="shared" si="0"/>
        <v>9.913714760212567</v>
      </c>
    </row>
    <row r="20" spans="2:8" ht="12.75">
      <c r="B20" s="17">
        <v>171</v>
      </c>
      <c r="C20" s="6" t="s">
        <v>797</v>
      </c>
      <c r="D20" s="22">
        <v>11819429</v>
      </c>
      <c r="E20" s="22">
        <v>12089166</v>
      </c>
      <c r="F20" s="22">
        <v>12089166</v>
      </c>
      <c r="G20" s="39">
        <v>12679093</v>
      </c>
      <c r="H20" s="103">
        <f t="shared" si="0"/>
        <v>4.879798986960715</v>
      </c>
    </row>
    <row r="21" spans="2:8" ht="12.75">
      <c r="B21" s="17">
        <v>172</v>
      </c>
      <c r="C21" s="6" t="s">
        <v>798</v>
      </c>
      <c r="D21" s="22">
        <v>11628455</v>
      </c>
      <c r="E21" s="22">
        <v>11323049</v>
      </c>
      <c r="F21" s="22">
        <v>11323049</v>
      </c>
      <c r="G21" s="39">
        <v>12580590</v>
      </c>
      <c r="H21" s="103">
        <f t="shared" si="0"/>
        <v>11.106028067175199</v>
      </c>
    </row>
    <row r="22" spans="2:8" ht="12.75">
      <c r="B22" s="17">
        <v>173</v>
      </c>
      <c r="C22" s="6" t="s">
        <v>799</v>
      </c>
      <c r="D22" s="22">
        <v>14825065</v>
      </c>
      <c r="E22" s="22">
        <v>11409525</v>
      </c>
      <c r="F22" s="22">
        <v>11409525</v>
      </c>
      <c r="G22" s="39">
        <v>15738636</v>
      </c>
      <c r="H22" s="103">
        <f t="shared" si="0"/>
        <v>37.94295555687024</v>
      </c>
    </row>
    <row r="23" spans="2:8" ht="14.25" customHeight="1">
      <c r="B23" s="17">
        <v>200</v>
      </c>
      <c r="C23" s="6" t="s">
        <v>800</v>
      </c>
      <c r="D23" s="22">
        <v>22684313</v>
      </c>
      <c r="E23" s="22">
        <v>24068677</v>
      </c>
      <c r="F23" s="22">
        <v>24068677</v>
      </c>
      <c r="G23" s="39">
        <v>29160639</v>
      </c>
      <c r="H23" s="103">
        <f t="shared" si="0"/>
        <v>21.155969644696306</v>
      </c>
    </row>
    <row r="24" spans="2:8" ht="15" customHeight="1">
      <c r="B24" s="17">
        <v>210</v>
      </c>
      <c r="C24" s="6" t="s">
        <v>805</v>
      </c>
      <c r="D24" s="22">
        <v>27096407</v>
      </c>
      <c r="E24" s="22">
        <v>29032310</v>
      </c>
      <c r="F24" s="22">
        <v>29032310</v>
      </c>
      <c r="G24" s="39">
        <v>30552498</v>
      </c>
      <c r="H24" s="103">
        <f t="shared" si="0"/>
        <v>5.236193744142303</v>
      </c>
    </row>
    <row r="25" spans="2:8" ht="12.75">
      <c r="B25" s="17">
        <v>211</v>
      </c>
      <c r="C25" s="6" t="s">
        <v>801</v>
      </c>
      <c r="D25" s="22">
        <v>924064492</v>
      </c>
      <c r="E25" s="22">
        <v>927058923</v>
      </c>
      <c r="F25" s="22">
        <v>927058923</v>
      </c>
      <c r="G25" s="39">
        <v>911374396</v>
      </c>
      <c r="H25" s="103">
        <f t="shared" si="0"/>
        <v>-1.6918586953722725</v>
      </c>
    </row>
    <row r="26" spans="2:8" ht="12.75">
      <c r="B26" s="17">
        <v>212</v>
      </c>
      <c r="C26" s="6" t="s">
        <v>802</v>
      </c>
      <c r="D26" s="22">
        <v>15808385</v>
      </c>
      <c r="E26" s="22">
        <v>17131190</v>
      </c>
      <c r="F26" s="22">
        <v>17131190</v>
      </c>
      <c r="G26" s="39">
        <v>18099170</v>
      </c>
      <c r="H26" s="103">
        <f t="shared" si="0"/>
        <v>5.650395565048316</v>
      </c>
    </row>
    <row r="27" spans="2:8" ht="12.75">
      <c r="B27" s="17">
        <v>300</v>
      </c>
      <c r="C27" s="6" t="s">
        <v>803</v>
      </c>
      <c r="D27" s="22">
        <v>30238986</v>
      </c>
      <c r="E27" s="22">
        <v>37027835</v>
      </c>
      <c r="F27" s="22">
        <v>34527835</v>
      </c>
      <c r="G27" s="39">
        <v>32437524</v>
      </c>
      <c r="H27" s="103">
        <f t="shared" si="0"/>
        <v>-6.053988036029478</v>
      </c>
    </row>
    <row r="28" spans="2:8" ht="12.75">
      <c r="B28" s="17">
        <v>310</v>
      </c>
      <c r="C28" s="6" t="s">
        <v>806</v>
      </c>
      <c r="D28" s="22">
        <v>811051695</v>
      </c>
      <c r="E28" s="22">
        <v>813572110</v>
      </c>
      <c r="F28" s="22">
        <v>1168572110</v>
      </c>
      <c r="G28" s="39">
        <v>1091854323</v>
      </c>
      <c r="H28" s="103">
        <f t="shared" si="0"/>
        <v>-6.565087968769001</v>
      </c>
    </row>
    <row r="29" spans="2:8" ht="15.75" customHeight="1">
      <c r="B29" s="17">
        <v>311</v>
      </c>
      <c r="C29" s="6" t="s">
        <v>813</v>
      </c>
      <c r="D29" s="22">
        <v>520924084</v>
      </c>
      <c r="E29" s="22">
        <v>398240741</v>
      </c>
      <c r="F29" s="22">
        <v>763240741</v>
      </c>
      <c r="G29" s="39">
        <v>650446257</v>
      </c>
      <c r="H29" s="103">
        <f t="shared" si="0"/>
        <v>-14.778362571711822</v>
      </c>
    </row>
    <row r="30" spans="2:8" ht="12.75">
      <c r="B30" s="17">
        <v>400</v>
      </c>
      <c r="C30" s="6" t="s">
        <v>717</v>
      </c>
      <c r="D30" s="22">
        <v>28598808</v>
      </c>
      <c r="E30" s="22">
        <v>36150296</v>
      </c>
      <c r="F30" s="22">
        <v>36150296</v>
      </c>
      <c r="G30" s="39">
        <v>31349940</v>
      </c>
      <c r="H30" s="103">
        <f t="shared" si="0"/>
        <v>-13.278884355469733</v>
      </c>
    </row>
    <row r="31" spans="2:8" ht="12.75">
      <c r="B31" s="17">
        <v>410</v>
      </c>
      <c r="C31" s="6" t="s">
        <v>807</v>
      </c>
      <c r="D31" s="22">
        <v>90889599</v>
      </c>
      <c r="E31" s="22">
        <v>64669787</v>
      </c>
      <c r="F31" s="22">
        <v>64669787</v>
      </c>
      <c r="G31" s="39">
        <v>102124019</v>
      </c>
      <c r="H31" s="103">
        <f t="shared" si="0"/>
        <v>57.91612086181759</v>
      </c>
    </row>
    <row r="32" spans="2:8" ht="12.75">
      <c r="B32" s="17">
        <v>411</v>
      </c>
      <c r="C32" s="6" t="s">
        <v>808</v>
      </c>
      <c r="D32" s="22">
        <v>14482919</v>
      </c>
      <c r="E32" s="22">
        <v>17350553</v>
      </c>
      <c r="F32" s="22">
        <v>17350553</v>
      </c>
      <c r="G32" s="39">
        <v>18679102</v>
      </c>
      <c r="H32" s="103">
        <f t="shared" si="0"/>
        <v>7.657098883245972</v>
      </c>
    </row>
    <row r="33" spans="2:8" ht="24">
      <c r="B33" s="17"/>
      <c r="C33" s="9" t="s">
        <v>135</v>
      </c>
      <c r="D33" s="31">
        <f>SUM(D34)</f>
        <v>695688217</v>
      </c>
      <c r="E33" s="31">
        <f>SUM(E34)</f>
        <v>525943855</v>
      </c>
      <c r="F33" s="31">
        <f>SUM(F34)</f>
        <v>545943855</v>
      </c>
      <c r="G33" s="31">
        <f>SUM(G34)</f>
        <v>592284945</v>
      </c>
      <c r="H33" s="104">
        <f t="shared" si="0"/>
        <v>8.488251965030358</v>
      </c>
    </row>
    <row r="34" spans="2:8" ht="12.75">
      <c r="B34" s="17" t="s">
        <v>809</v>
      </c>
      <c r="C34" s="6" t="s">
        <v>810</v>
      </c>
      <c r="D34" s="22">
        <v>695688217</v>
      </c>
      <c r="E34" s="22">
        <v>525943855</v>
      </c>
      <c r="F34" s="22">
        <v>545943855</v>
      </c>
      <c r="G34" s="39">
        <v>592284945</v>
      </c>
      <c r="H34" s="103">
        <f t="shared" si="0"/>
        <v>8.488251965030358</v>
      </c>
    </row>
    <row r="35" spans="2:8" ht="12.75">
      <c r="B35" s="17"/>
      <c r="C35" s="9" t="s">
        <v>132</v>
      </c>
      <c r="D35" s="31">
        <f>SUM(D36)</f>
        <v>806855766</v>
      </c>
      <c r="E35" s="31">
        <f>SUM(E36)</f>
        <v>677375346</v>
      </c>
      <c r="F35" s="31">
        <f>SUM(F36)</f>
        <v>677375346</v>
      </c>
      <c r="G35" s="31">
        <f>SUM(G36)</f>
        <v>763593057</v>
      </c>
      <c r="H35" s="104">
        <f t="shared" si="0"/>
        <v>12.728203278895233</v>
      </c>
    </row>
    <row r="36" spans="2:8" ht="12.75">
      <c r="B36" s="17" t="s">
        <v>811</v>
      </c>
      <c r="C36" s="6" t="s">
        <v>812</v>
      </c>
      <c r="D36" s="22">
        <v>806855766</v>
      </c>
      <c r="E36" s="22">
        <v>677375346</v>
      </c>
      <c r="F36" s="22">
        <v>677375346</v>
      </c>
      <c r="G36" s="39">
        <v>763593057</v>
      </c>
      <c r="H36" s="103">
        <f t="shared" si="0"/>
        <v>12.728203278895233</v>
      </c>
    </row>
    <row r="37" spans="2:8" ht="13.5" thickBot="1">
      <c r="B37" s="121" t="s">
        <v>783</v>
      </c>
      <c r="C37" s="122"/>
      <c r="D37" s="25">
        <f>D4+D33+D35</f>
        <v>4435598900</v>
      </c>
      <c r="E37" s="25">
        <f>E4+E33+E35</f>
        <v>4034800000</v>
      </c>
      <c r="F37" s="25">
        <f>F4+F33+F35</f>
        <v>4772300000</v>
      </c>
      <c r="G37" s="25">
        <f>G4+G33+G35</f>
        <v>4755388900</v>
      </c>
      <c r="H37" s="105">
        <f t="shared" si="0"/>
        <v>-0.35435953313915913</v>
      </c>
    </row>
    <row r="38" spans="2:8" ht="26.25" customHeight="1">
      <c r="B38" s="130" t="s">
        <v>784</v>
      </c>
      <c r="C38" s="130"/>
      <c r="D38" s="130"/>
      <c r="E38" s="130"/>
      <c r="F38" s="130"/>
      <c r="G38" s="130"/>
      <c r="H38" s="130"/>
    </row>
    <row r="39" spans="2:8" ht="24" customHeight="1">
      <c r="B39" s="128" t="s">
        <v>1044</v>
      </c>
      <c r="C39" s="128"/>
      <c r="D39" s="128"/>
      <c r="E39" s="128"/>
      <c r="F39" s="128"/>
      <c r="G39" s="128"/>
      <c r="H39" s="128"/>
    </row>
    <row r="40" spans="2:8" ht="12.75" customHeight="1">
      <c r="B40" s="129" t="s">
        <v>1195</v>
      </c>
      <c r="C40" s="129"/>
      <c r="D40" s="129"/>
      <c r="E40" s="129"/>
      <c r="F40" s="129"/>
      <c r="G40" s="129"/>
      <c r="H40" s="129"/>
    </row>
    <row r="41" ht="12.75">
      <c r="C41" s="2" t="s">
        <v>624</v>
      </c>
    </row>
    <row r="42" ht="12.75">
      <c r="C42" s="2" t="s">
        <v>624</v>
      </c>
    </row>
    <row r="46" ht="12.75">
      <c r="E46" t="s">
        <v>624</v>
      </c>
    </row>
  </sheetData>
  <mergeCells count="5">
    <mergeCell ref="B40:H40"/>
    <mergeCell ref="B37:C37"/>
    <mergeCell ref="B2:H2"/>
    <mergeCell ref="B38:H38"/>
    <mergeCell ref="B39:H39"/>
  </mergeCells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78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3" max="3" width="34.8515625" style="2" customWidth="1"/>
    <col min="4" max="6" width="15.00390625" style="0" bestFit="1" customWidth="1"/>
    <col min="7" max="7" width="15.421875" style="0" customWidth="1"/>
    <col min="8" max="8" width="15.140625" style="0" bestFit="1" customWidth="1"/>
    <col min="9" max="9" width="14.7109375" style="0" bestFit="1" customWidth="1"/>
  </cols>
  <sheetData>
    <row r="1" ht="12" customHeight="1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3">
        <f>SUM(D5:D64)</f>
        <v>2061840866</v>
      </c>
      <c r="E4" s="73">
        <f>SUM(E5:E64)</f>
        <v>2110104907</v>
      </c>
      <c r="F4" s="73">
        <f>SUM(F5:F64)</f>
        <v>3273104907</v>
      </c>
      <c r="G4" s="73">
        <f>SUM(G5:G64)</f>
        <v>2434506003</v>
      </c>
      <c r="H4" s="102">
        <f>((G4/F4)-1)*100</f>
        <v>-25.620899049295275</v>
      </c>
    </row>
    <row r="5" spans="2:8" ht="12.75">
      <c r="B5" s="17">
        <v>100</v>
      </c>
      <c r="C5" s="6" t="s">
        <v>625</v>
      </c>
      <c r="D5" s="22">
        <v>97943687</v>
      </c>
      <c r="E5" s="22">
        <v>96796090</v>
      </c>
      <c r="F5" s="22">
        <v>96796090</v>
      </c>
      <c r="G5" s="22">
        <v>148427879</v>
      </c>
      <c r="H5" s="103">
        <f aca="true" t="shared" si="0" ref="H5:H68">((G5/F5)-1)*100</f>
        <v>53.340779570745056</v>
      </c>
    </row>
    <row r="6" spans="2:8" ht="24">
      <c r="B6" s="17">
        <v>109</v>
      </c>
      <c r="C6" s="6" t="s">
        <v>814</v>
      </c>
      <c r="D6" s="22">
        <v>129671470</v>
      </c>
      <c r="E6" s="22">
        <v>79602435</v>
      </c>
      <c r="F6" s="22">
        <v>79602435</v>
      </c>
      <c r="G6" s="22">
        <v>95813815</v>
      </c>
      <c r="H6" s="103">
        <f t="shared" si="0"/>
        <v>20.365432288597706</v>
      </c>
    </row>
    <row r="7" spans="2:8" ht="24">
      <c r="B7" s="17">
        <v>111</v>
      </c>
      <c r="C7" s="6" t="s">
        <v>815</v>
      </c>
      <c r="D7" s="22">
        <v>22313957</v>
      </c>
      <c r="E7" s="22">
        <v>21690358</v>
      </c>
      <c r="F7" s="22">
        <v>21690358</v>
      </c>
      <c r="G7" s="22">
        <v>24507564</v>
      </c>
      <c r="H7" s="103">
        <f t="shared" si="0"/>
        <v>12.98828723804375</v>
      </c>
    </row>
    <row r="8" spans="2:8" ht="12.75">
      <c r="B8" s="17">
        <v>112</v>
      </c>
      <c r="C8" s="6" t="s">
        <v>816</v>
      </c>
      <c r="D8" s="22">
        <v>28047248</v>
      </c>
      <c r="E8" s="22">
        <v>25161109</v>
      </c>
      <c r="F8" s="22">
        <v>25161109</v>
      </c>
      <c r="G8" s="22">
        <v>29808637</v>
      </c>
      <c r="H8" s="103">
        <f t="shared" si="0"/>
        <v>18.47107772554859</v>
      </c>
    </row>
    <row r="9" spans="2:8" ht="12.75">
      <c r="B9" s="17">
        <v>113</v>
      </c>
      <c r="C9" s="6" t="s">
        <v>781</v>
      </c>
      <c r="D9" s="22">
        <v>31009736</v>
      </c>
      <c r="E9" s="22">
        <v>29178568</v>
      </c>
      <c r="F9" s="22">
        <v>29178568</v>
      </c>
      <c r="G9" s="22">
        <v>33321895</v>
      </c>
      <c r="H9" s="103">
        <f t="shared" si="0"/>
        <v>14.199898363757946</v>
      </c>
    </row>
    <row r="10" spans="2:8" ht="27" customHeight="1">
      <c r="B10" s="17">
        <v>114</v>
      </c>
      <c r="C10" s="6" t="s">
        <v>819</v>
      </c>
      <c r="D10" s="22">
        <v>16526165</v>
      </c>
      <c r="E10" s="22">
        <v>15957735</v>
      </c>
      <c r="F10" s="22">
        <v>15957735</v>
      </c>
      <c r="G10" s="22">
        <v>17037873</v>
      </c>
      <c r="H10" s="103">
        <f t="shared" si="0"/>
        <v>6.768742556509433</v>
      </c>
    </row>
    <row r="11" spans="2:8" ht="24">
      <c r="B11" s="17">
        <v>115</v>
      </c>
      <c r="C11" s="6" t="s">
        <v>817</v>
      </c>
      <c r="D11" s="22">
        <v>40223654</v>
      </c>
      <c r="E11" s="22">
        <v>43928229</v>
      </c>
      <c r="F11" s="22">
        <v>43928229</v>
      </c>
      <c r="G11" s="22">
        <v>45708904</v>
      </c>
      <c r="H11" s="103">
        <f t="shared" si="0"/>
        <v>4.053600704002891</v>
      </c>
    </row>
    <row r="12" spans="2:8" ht="24">
      <c r="B12" s="17">
        <v>116</v>
      </c>
      <c r="C12" s="6" t="s">
        <v>820</v>
      </c>
      <c r="D12" s="22">
        <v>48648760</v>
      </c>
      <c r="E12" s="22">
        <v>42347616</v>
      </c>
      <c r="F12" s="22">
        <v>42347616</v>
      </c>
      <c r="G12" s="22">
        <v>44865401</v>
      </c>
      <c r="H12" s="103">
        <f t="shared" si="0"/>
        <v>5.945517688646285</v>
      </c>
    </row>
    <row r="13" spans="2:8" ht="12.75">
      <c r="B13" s="17">
        <v>121</v>
      </c>
      <c r="C13" s="6" t="s">
        <v>724</v>
      </c>
      <c r="D13" s="22">
        <v>11794057</v>
      </c>
      <c r="E13" s="22">
        <v>12353317</v>
      </c>
      <c r="F13" s="22">
        <v>12353317</v>
      </c>
      <c r="G13" s="22">
        <v>14428136</v>
      </c>
      <c r="H13" s="103">
        <f t="shared" si="0"/>
        <v>16.795642822085767</v>
      </c>
    </row>
    <row r="14" spans="2:8" ht="12.75">
      <c r="B14" s="17">
        <v>122</v>
      </c>
      <c r="C14" s="6" t="s">
        <v>725</v>
      </c>
      <c r="D14" s="22">
        <v>20966163</v>
      </c>
      <c r="E14" s="22">
        <v>20198732</v>
      </c>
      <c r="F14" s="22">
        <v>20198732</v>
      </c>
      <c r="G14" s="22">
        <v>21695419</v>
      </c>
      <c r="H14" s="103">
        <f t="shared" si="0"/>
        <v>7.409806714599698</v>
      </c>
    </row>
    <row r="15" spans="2:8" ht="12.75">
      <c r="B15" s="17">
        <v>123</v>
      </c>
      <c r="C15" s="6" t="s">
        <v>726</v>
      </c>
      <c r="D15" s="22">
        <v>16485675</v>
      </c>
      <c r="E15" s="22">
        <v>15522937</v>
      </c>
      <c r="F15" s="22">
        <v>15522937</v>
      </c>
      <c r="G15" s="22">
        <v>16464491</v>
      </c>
      <c r="H15" s="103">
        <f t="shared" si="0"/>
        <v>6.065566071678319</v>
      </c>
    </row>
    <row r="16" spans="2:8" ht="12.75">
      <c r="B16" s="17">
        <v>124</v>
      </c>
      <c r="C16" s="6" t="s">
        <v>727</v>
      </c>
      <c r="D16" s="22">
        <v>18660188</v>
      </c>
      <c r="E16" s="22">
        <v>18940229</v>
      </c>
      <c r="F16" s="22">
        <v>18940229</v>
      </c>
      <c r="G16" s="22">
        <v>20375552</v>
      </c>
      <c r="H16" s="103">
        <f t="shared" si="0"/>
        <v>7.578171309333159</v>
      </c>
    </row>
    <row r="17" spans="2:8" ht="12.75">
      <c r="B17" s="17">
        <v>125</v>
      </c>
      <c r="C17" s="6" t="s">
        <v>728</v>
      </c>
      <c r="D17" s="22">
        <v>15438124</v>
      </c>
      <c r="E17" s="22">
        <v>15502123</v>
      </c>
      <c r="F17" s="22">
        <v>15502123</v>
      </c>
      <c r="G17" s="22">
        <v>16706540</v>
      </c>
      <c r="H17" s="103">
        <f t="shared" si="0"/>
        <v>7.769368105258878</v>
      </c>
    </row>
    <row r="18" spans="2:8" ht="12.75">
      <c r="B18" s="17">
        <v>126</v>
      </c>
      <c r="C18" s="6" t="s">
        <v>729</v>
      </c>
      <c r="D18" s="22">
        <v>14061979</v>
      </c>
      <c r="E18" s="22">
        <v>14137666</v>
      </c>
      <c r="F18" s="22">
        <v>14137666</v>
      </c>
      <c r="G18" s="22">
        <v>15365870</v>
      </c>
      <c r="H18" s="103">
        <f t="shared" si="0"/>
        <v>8.687459443447022</v>
      </c>
    </row>
    <row r="19" spans="2:8" ht="12.75">
      <c r="B19" s="17">
        <v>127</v>
      </c>
      <c r="C19" s="6" t="s">
        <v>730</v>
      </c>
      <c r="D19" s="22">
        <v>24927130</v>
      </c>
      <c r="E19" s="22">
        <v>25376331</v>
      </c>
      <c r="F19" s="22">
        <v>25376331</v>
      </c>
      <c r="G19" s="22">
        <v>26830025</v>
      </c>
      <c r="H19" s="103">
        <f t="shared" si="0"/>
        <v>5.728542869337572</v>
      </c>
    </row>
    <row r="20" spans="2:8" ht="12.75">
      <c r="B20" s="17">
        <v>128</v>
      </c>
      <c r="C20" s="6" t="s">
        <v>731</v>
      </c>
      <c r="D20" s="22">
        <v>18419495</v>
      </c>
      <c r="E20" s="22">
        <v>18597017</v>
      </c>
      <c r="F20" s="22">
        <v>18597017</v>
      </c>
      <c r="G20" s="22">
        <v>19558039</v>
      </c>
      <c r="H20" s="103">
        <f t="shared" si="0"/>
        <v>5.167613709230889</v>
      </c>
    </row>
    <row r="21" spans="2:8" ht="12.75">
      <c r="B21" s="17">
        <v>130</v>
      </c>
      <c r="C21" s="6" t="s">
        <v>732</v>
      </c>
      <c r="D21" s="22">
        <v>20520468</v>
      </c>
      <c r="E21" s="22">
        <v>20457057</v>
      </c>
      <c r="F21" s="22">
        <v>20457057</v>
      </c>
      <c r="G21" s="22">
        <v>22111111</v>
      </c>
      <c r="H21" s="103">
        <f t="shared" si="0"/>
        <v>8.085493431435431</v>
      </c>
    </row>
    <row r="22" spans="2:8" ht="12.75">
      <c r="B22" s="17">
        <v>131</v>
      </c>
      <c r="C22" s="6" t="s">
        <v>733</v>
      </c>
      <c r="D22" s="22">
        <v>12113212</v>
      </c>
      <c r="E22" s="22">
        <v>13146183</v>
      </c>
      <c r="F22" s="22">
        <v>13146183</v>
      </c>
      <c r="G22" s="22">
        <v>13913855</v>
      </c>
      <c r="H22" s="103">
        <f t="shared" si="0"/>
        <v>5.839504896592418</v>
      </c>
    </row>
    <row r="23" spans="2:8" ht="12.75">
      <c r="B23" s="17">
        <v>132</v>
      </c>
      <c r="C23" s="6" t="s">
        <v>734</v>
      </c>
      <c r="D23" s="22">
        <v>31675519</v>
      </c>
      <c r="E23" s="22">
        <v>31411060</v>
      </c>
      <c r="F23" s="22">
        <v>31411060</v>
      </c>
      <c r="G23" s="22">
        <v>34254144</v>
      </c>
      <c r="H23" s="103">
        <f t="shared" si="0"/>
        <v>9.051219538595646</v>
      </c>
    </row>
    <row r="24" spans="2:8" ht="12.75">
      <c r="B24" s="17">
        <v>133</v>
      </c>
      <c r="C24" s="6" t="s">
        <v>735</v>
      </c>
      <c r="D24" s="22">
        <v>13621092</v>
      </c>
      <c r="E24" s="22">
        <v>13965373</v>
      </c>
      <c r="F24" s="22">
        <v>13965373</v>
      </c>
      <c r="G24" s="22">
        <v>15060392</v>
      </c>
      <c r="H24" s="103">
        <f t="shared" si="0"/>
        <v>7.840957774633006</v>
      </c>
    </row>
    <row r="25" spans="2:8" ht="12.75">
      <c r="B25" s="17">
        <v>134</v>
      </c>
      <c r="C25" s="6" t="s">
        <v>736</v>
      </c>
      <c r="D25" s="22">
        <v>24841774</v>
      </c>
      <c r="E25" s="22">
        <v>24273665</v>
      </c>
      <c r="F25" s="22">
        <v>24273665</v>
      </c>
      <c r="G25" s="22">
        <v>28484929</v>
      </c>
      <c r="H25" s="103">
        <f t="shared" si="0"/>
        <v>17.349106531708337</v>
      </c>
    </row>
    <row r="26" spans="2:8" ht="12.75">
      <c r="B26" s="17">
        <v>135</v>
      </c>
      <c r="C26" s="6" t="s">
        <v>818</v>
      </c>
      <c r="D26" s="22">
        <v>21391849</v>
      </c>
      <c r="E26" s="22">
        <v>21084975</v>
      </c>
      <c r="F26" s="22">
        <v>21084975</v>
      </c>
      <c r="G26" s="22">
        <v>22932614</v>
      </c>
      <c r="H26" s="103">
        <f t="shared" si="0"/>
        <v>8.762822815772854</v>
      </c>
    </row>
    <row r="27" spans="2:8" ht="12.75">
      <c r="B27" s="17">
        <v>136</v>
      </c>
      <c r="C27" s="6" t="s">
        <v>738</v>
      </c>
      <c r="D27" s="22">
        <v>26038094</v>
      </c>
      <c r="E27" s="22">
        <v>25830316</v>
      </c>
      <c r="F27" s="22">
        <v>25830316</v>
      </c>
      <c r="G27" s="22">
        <v>27888033</v>
      </c>
      <c r="H27" s="103">
        <f t="shared" si="0"/>
        <v>7.966286591306115</v>
      </c>
    </row>
    <row r="28" spans="2:8" ht="12.75">
      <c r="B28" s="17">
        <v>137</v>
      </c>
      <c r="C28" s="6" t="s">
        <v>821</v>
      </c>
      <c r="D28" s="22">
        <v>12276291</v>
      </c>
      <c r="E28" s="22">
        <v>12627215</v>
      </c>
      <c r="F28" s="22">
        <v>12627215</v>
      </c>
      <c r="G28" s="22">
        <v>13428079</v>
      </c>
      <c r="H28" s="103">
        <f t="shared" si="0"/>
        <v>6.342364488131391</v>
      </c>
    </row>
    <row r="29" spans="2:8" ht="12.75">
      <c r="B29" s="17">
        <v>138</v>
      </c>
      <c r="C29" s="6" t="s">
        <v>740</v>
      </c>
      <c r="D29" s="22">
        <v>16425920</v>
      </c>
      <c r="E29" s="22">
        <v>16570869</v>
      </c>
      <c r="F29" s="22">
        <v>16570869</v>
      </c>
      <c r="G29" s="22">
        <v>17663224</v>
      </c>
      <c r="H29" s="103">
        <f t="shared" si="0"/>
        <v>6.592020008123889</v>
      </c>
    </row>
    <row r="30" spans="2:8" ht="12.75">
      <c r="B30" s="17">
        <v>139</v>
      </c>
      <c r="C30" s="6" t="s">
        <v>741</v>
      </c>
      <c r="D30" s="22">
        <v>14266735</v>
      </c>
      <c r="E30" s="22">
        <v>14531019</v>
      </c>
      <c r="F30" s="22">
        <v>14531019</v>
      </c>
      <c r="G30" s="22">
        <v>15456233</v>
      </c>
      <c r="H30" s="103">
        <f t="shared" si="0"/>
        <v>6.3671653034105935</v>
      </c>
    </row>
    <row r="31" spans="2:8" ht="12.75">
      <c r="B31" s="17">
        <v>140</v>
      </c>
      <c r="C31" s="6" t="s">
        <v>742</v>
      </c>
      <c r="D31" s="22">
        <v>21699374</v>
      </c>
      <c r="E31" s="22">
        <v>21946217</v>
      </c>
      <c r="F31" s="22">
        <v>21946217</v>
      </c>
      <c r="G31" s="22">
        <v>23645930</v>
      </c>
      <c r="H31" s="103">
        <f t="shared" si="0"/>
        <v>7.744902002928344</v>
      </c>
    </row>
    <row r="32" spans="2:8" ht="12.75">
      <c r="B32" s="17">
        <v>141</v>
      </c>
      <c r="C32" s="6" t="s">
        <v>743</v>
      </c>
      <c r="D32" s="22">
        <v>17024049</v>
      </c>
      <c r="E32" s="22">
        <v>16938296</v>
      </c>
      <c r="F32" s="22">
        <v>16938296</v>
      </c>
      <c r="G32" s="22">
        <v>18292919</v>
      </c>
      <c r="H32" s="103">
        <f t="shared" si="0"/>
        <v>7.997398321531279</v>
      </c>
    </row>
    <row r="33" spans="2:8" ht="12.75">
      <c r="B33" s="17">
        <v>142</v>
      </c>
      <c r="C33" s="6" t="s">
        <v>744</v>
      </c>
      <c r="D33" s="22">
        <v>13156249</v>
      </c>
      <c r="E33" s="22">
        <v>13335527</v>
      </c>
      <c r="F33" s="22">
        <v>13335527</v>
      </c>
      <c r="G33" s="22">
        <v>14261681</v>
      </c>
      <c r="H33" s="103">
        <f t="shared" si="0"/>
        <v>6.945012371839532</v>
      </c>
    </row>
    <row r="34" spans="2:8" ht="12.75">
      <c r="B34" s="17">
        <v>143</v>
      </c>
      <c r="C34" s="6" t="s">
        <v>745</v>
      </c>
      <c r="D34" s="22">
        <v>17378487</v>
      </c>
      <c r="E34" s="22">
        <v>17794250</v>
      </c>
      <c r="F34" s="22">
        <v>17794250</v>
      </c>
      <c r="G34" s="22">
        <v>18900583</v>
      </c>
      <c r="H34" s="103">
        <f t="shared" si="0"/>
        <v>6.217362350197386</v>
      </c>
    </row>
    <row r="35" spans="2:8" ht="12.75">
      <c r="B35" s="17">
        <v>144</v>
      </c>
      <c r="C35" s="6" t="s">
        <v>746</v>
      </c>
      <c r="D35" s="22">
        <v>14732426</v>
      </c>
      <c r="E35" s="22">
        <v>15079618</v>
      </c>
      <c r="F35" s="22">
        <v>15079618</v>
      </c>
      <c r="G35" s="22">
        <v>16022494</v>
      </c>
      <c r="H35" s="103">
        <f t="shared" si="0"/>
        <v>6.252651758154615</v>
      </c>
    </row>
    <row r="36" spans="2:8" ht="12.75">
      <c r="B36" s="17">
        <v>145</v>
      </c>
      <c r="C36" s="6" t="s">
        <v>747</v>
      </c>
      <c r="D36" s="22">
        <v>20178299</v>
      </c>
      <c r="E36" s="22">
        <v>19736737</v>
      </c>
      <c r="F36" s="22">
        <v>19736737</v>
      </c>
      <c r="G36" s="22">
        <v>21335846</v>
      </c>
      <c r="H36" s="103">
        <f t="shared" si="0"/>
        <v>8.102195413557967</v>
      </c>
    </row>
    <row r="37" spans="2:8" ht="12.75">
      <c r="B37" s="17">
        <v>146</v>
      </c>
      <c r="C37" s="6" t="s">
        <v>748</v>
      </c>
      <c r="D37" s="22">
        <v>16984821</v>
      </c>
      <c r="E37" s="22">
        <v>17006615</v>
      </c>
      <c r="F37" s="22">
        <v>17006615</v>
      </c>
      <c r="G37" s="22">
        <v>18078734</v>
      </c>
      <c r="H37" s="103">
        <f t="shared" si="0"/>
        <v>6.304129304979278</v>
      </c>
    </row>
    <row r="38" spans="2:8" ht="12.75">
      <c r="B38" s="17">
        <v>147</v>
      </c>
      <c r="C38" s="6" t="s">
        <v>749</v>
      </c>
      <c r="D38" s="22">
        <v>13424546</v>
      </c>
      <c r="E38" s="22">
        <v>13766367</v>
      </c>
      <c r="F38" s="22">
        <v>13766367</v>
      </c>
      <c r="G38" s="22">
        <v>14661786</v>
      </c>
      <c r="H38" s="103">
        <f t="shared" si="0"/>
        <v>6.504395822078557</v>
      </c>
    </row>
    <row r="39" spans="2:8" ht="12.75">
      <c r="B39" s="17">
        <v>148</v>
      </c>
      <c r="C39" s="6" t="s">
        <v>750</v>
      </c>
      <c r="D39" s="22">
        <v>20972828</v>
      </c>
      <c r="E39" s="22">
        <v>19806629</v>
      </c>
      <c r="F39" s="22">
        <v>19806629</v>
      </c>
      <c r="G39" s="22">
        <v>22106664</v>
      </c>
      <c r="H39" s="103">
        <f t="shared" si="0"/>
        <v>11.612450558850785</v>
      </c>
    </row>
    <row r="40" spans="2:8" ht="12.75">
      <c r="B40" s="17">
        <v>149</v>
      </c>
      <c r="C40" s="6" t="s">
        <v>751</v>
      </c>
      <c r="D40" s="22">
        <v>13707377</v>
      </c>
      <c r="E40" s="22">
        <v>13638480</v>
      </c>
      <c r="F40" s="22">
        <v>13638480</v>
      </c>
      <c r="G40" s="22">
        <v>14567636</v>
      </c>
      <c r="H40" s="103">
        <f t="shared" si="0"/>
        <v>6.812753327350252</v>
      </c>
    </row>
    <row r="41" spans="2:8" ht="12.75">
      <c r="B41" s="17">
        <v>150</v>
      </c>
      <c r="C41" s="6" t="s">
        <v>752</v>
      </c>
      <c r="D41" s="22">
        <v>32192588</v>
      </c>
      <c r="E41" s="22">
        <v>31807288</v>
      </c>
      <c r="F41" s="22">
        <v>31807288</v>
      </c>
      <c r="G41" s="22">
        <v>34507962</v>
      </c>
      <c r="H41" s="103">
        <f t="shared" si="0"/>
        <v>8.490739606595831</v>
      </c>
    </row>
    <row r="42" spans="2:8" ht="12.75">
      <c r="B42" s="17">
        <v>151</v>
      </c>
      <c r="C42" s="6" t="s">
        <v>753</v>
      </c>
      <c r="D42" s="22">
        <v>17969533</v>
      </c>
      <c r="E42" s="22">
        <v>18004967</v>
      </c>
      <c r="F42" s="22">
        <v>18004967</v>
      </c>
      <c r="G42" s="22">
        <v>19345221</v>
      </c>
      <c r="H42" s="103">
        <f t="shared" si="0"/>
        <v>7.443801479891632</v>
      </c>
    </row>
    <row r="43" spans="2:8" ht="12.75">
      <c r="B43" s="17">
        <v>152</v>
      </c>
      <c r="C43" s="6" t="s">
        <v>754</v>
      </c>
      <c r="D43" s="22">
        <v>14263709</v>
      </c>
      <c r="E43" s="22">
        <v>14600126</v>
      </c>
      <c r="F43" s="22">
        <v>14600126</v>
      </c>
      <c r="G43" s="22">
        <v>15558764</v>
      </c>
      <c r="H43" s="103">
        <f t="shared" si="0"/>
        <v>6.565957033521497</v>
      </c>
    </row>
    <row r="44" spans="2:8" ht="24">
      <c r="B44" s="17">
        <v>400</v>
      </c>
      <c r="C44" s="6" t="s">
        <v>824</v>
      </c>
      <c r="D44" s="22">
        <v>29680385</v>
      </c>
      <c r="E44" s="22">
        <v>27458921</v>
      </c>
      <c r="F44" s="22">
        <v>27458921</v>
      </c>
      <c r="G44" s="22">
        <v>31922797</v>
      </c>
      <c r="H44" s="103">
        <f t="shared" si="0"/>
        <v>16.256560117566153</v>
      </c>
    </row>
    <row r="45" spans="2:8" ht="14.25" customHeight="1">
      <c r="B45" s="17">
        <v>410</v>
      </c>
      <c r="C45" s="6" t="s">
        <v>825</v>
      </c>
      <c r="D45" s="22">
        <v>17738861</v>
      </c>
      <c r="E45" s="22">
        <v>16474179</v>
      </c>
      <c r="F45" s="22">
        <v>16474179</v>
      </c>
      <c r="G45" s="22">
        <v>18904347</v>
      </c>
      <c r="H45" s="103">
        <f t="shared" si="0"/>
        <v>14.751375470668382</v>
      </c>
    </row>
    <row r="46" spans="2:8" ht="24">
      <c r="B46" s="17">
        <v>411</v>
      </c>
      <c r="C46" s="6" t="s">
        <v>822</v>
      </c>
      <c r="D46" s="22">
        <v>15567967</v>
      </c>
      <c r="E46" s="22">
        <v>15669061</v>
      </c>
      <c r="F46" s="22">
        <v>15669061</v>
      </c>
      <c r="G46" s="22">
        <v>16582633</v>
      </c>
      <c r="H46" s="103">
        <f t="shared" si="0"/>
        <v>5.830419576514512</v>
      </c>
    </row>
    <row r="47" spans="2:8" ht="28.5" customHeight="1">
      <c r="B47" s="17">
        <v>413</v>
      </c>
      <c r="C47" s="6" t="s">
        <v>826</v>
      </c>
      <c r="D47" s="22">
        <v>113816016</v>
      </c>
      <c r="E47" s="22">
        <v>142875796</v>
      </c>
      <c r="F47" s="22">
        <v>142875796</v>
      </c>
      <c r="G47" s="22">
        <v>159248543</v>
      </c>
      <c r="H47" s="103">
        <f t="shared" si="0"/>
        <v>11.459426619747415</v>
      </c>
    </row>
    <row r="48" spans="2:8" ht="12.75">
      <c r="B48" s="17">
        <v>500</v>
      </c>
      <c r="C48" s="6" t="s">
        <v>717</v>
      </c>
      <c r="D48" s="22">
        <v>18591601</v>
      </c>
      <c r="E48" s="22">
        <v>17795923</v>
      </c>
      <c r="F48" s="22">
        <v>17795923</v>
      </c>
      <c r="G48" s="22">
        <v>19658336</v>
      </c>
      <c r="H48" s="103">
        <f t="shared" si="0"/>
        <v>10.465391427013927</v>
      </c>
    </row>
    <row r="49" spans="2:8" ht="24">
      <c r="B49" s="17">
        <v>510</v>
      </c>
      <c r="C49" s="6" t="s">
        <v>823</v>
      </c>
      <c r="D49" s="22">
        <v>188637253</v>
      </c>
      <c r="E49" s="22">
        <v>309893261</v>
      </c>
      <c r="F49" s="22">
        <v>309893261</v>
      </c>
      <c r="G49" s="22">
        <v>314366042</v>
      </c>
      <c r="H49" s="103">
        <f t="shared" si="0"/>
        <v>1.4433295469435947</v>
      </c>
    </row>
    <row r="50" spans="2:8" ht="24">
      <c r="B50" s="17">
        <v>511</v>
      </c>
      <c r="C50" s="6" t="s">
        <v>778</v>
      </c>
      <c r="D50" s="22">
        <v>111457077</v>
      </c>
      <c r="E50" s="22">
        <v>116268802</v>
      </c>
      <c r="F50" s="22">
        <v>1206268802</v>
      </c>
      <c r="G50" s="22">
        <v>133736256</v>
      </c>
      <c r="H50" s="103">
        <f t="shared" si="0"/>
        <v>-88.91322930856998</v>
      </c>
    </row>
    <row r="51" spans="2:8" ht="24">
      <c r="B51" s="17">
        <v>512</v>
      </c>
      <c r="C51" s="6" t="s">
        <v>827</v>
      </c>
      <c r="D51" s="22">
        <v>168597964</v>
      </c>
      <c r="E51" s="22">
        <v>165706036</v>
      </c>
      <c r="F51" s="22">
        <v>165706036</v>
      </c>
      <c r="G51" s="22">
        <v>168150419</v>
      </c>
      <c r="H51" s="103">
        <f t="shared" si="0"/>
        <v>1.4751321430439557</v>
      </c>
    </row>
    <row r="52" spans="2:8" ht="24">
      <c r="B52" s="17">
        <v>513</v>
      </c>
      <c r="C52" s="6" t="s">
        <v>779</v>
      </c>
      <c r="D52" s="22">
        <v>68972721</v>
      </c>
      <c r="E52" s="22">
        <v>71354981</v>
      </c>
      <c r="F52" s="22">
        <v>71354981</v>
      </c>
      <c r="G52" s="22">
        <v>80296150</v>
      </c>
      <c r="H52" s="103">
        <f t="shared" si="0"/>
        <v>12.530546395913134</v>
      </c>
    </row>
    <row r="53" spans="2:8" ht="24">
      <c r="B53" s="17">
        <v>600</v>
      </c>
      <c r="C53" s="6" t="s">
        <v>838</v>
      </c>
      <c r="D53" s="22">
        <v>22703328</v>
      </c>
      <c r="E53" s="22">
        <v>22689154</v>
      </c>
      <c r="F53" s="22">
        <v>22689154</v>
      </c>
      <c r="G53" s="22">
        <v>25874976</v>
      </c>
      <c r="H53" s="103">
        <f t="shared" si="0"/>
        <v>14.04116698225064</v>
      </c>
    </row>
    <row r="54" spans="2:8" ht="12.75">
      <c r="B54" s="17">
        <v>610</v>
      </c>
      <c r="C54" s="6" t="s">
        <v>828</v>
      </c>
      <c r="D54" s="22">
        <v>11980243</v>
      </c>
      <c r="E54" s="22">
        <v>12066840</v>
      </c>
      <c r="F54" s="22">
        <v>12066840</v>
      </c>
      <c r="G54" s="22">
        <v>12800894</v>
      </c>
      <c r="H54" s="103">
        <f t="shared" si="0"/>
        <v>6.083233058530646</v>
      </c>
    </row>
    <row r="55" spans="2:8" ht="24">
      <c r="B55" s="17">
        <v>611</v>
      </c>
      <c r="C55" s="6" t="s">
        <v>839</v>
      </c>
      <c r="D55" s="22">
        <v>20888046</v>
      </c>
      <c r="E55" s="22">
        <v>20594994</v>
      </c>
      <c r="F55" s="22">
        <v>20594994</v>
      </c>
      <c r="G55" s="22">
        <v>24850593</v>
      </c>
      <c r="H55" s="103">
        <f t="shared" si="0"/>
        <v>20.663268947784097</v>
      </c>
    </row>
    <row r="56" spans="2:8" ht="24">
      <c r="B56" s="17">
        <v>612</v>
      </c>
      <c r="C56" s="6" t="s">
        <v>829</v>
      </c>
      <c r="D56" s="22">
        <v>11123441</v>
      </c>
      <c r="E56" s="22">
        <v>12987802</v>
      </c>
      <c r="F56" s="22">
        <v>12987802</v>
      </c>
      <c r="G56" s="22">
        <v>28742492</v>
      </c>
      <c r="H56" s="103">
        <f t="shared" si="0"/>
        <v>121.30374331237878</v>
      </c>
    </row>
    <row r="57" spans="2:8" ht="24">
      <c r="B57" s="17">
        <v>614</v>
      </c>
      <c r="C57" s="6" t="s">
        <v>840</v>
      </c>
      <c r="D57" s="22">
        <v>9518694</v>
      </c>
      <c r="E57" s="22">
        <v>9498857</v>
      </c>
      <c r="F57" s="22">
        <v>9498857</v>
      </c>
      <c r="G57" s="22">
        <v>10117700</v>
      </c>
      <c r="H57" s="103">
        <f t="shared" si="0"/>
        <v>6.514920689931425</v>
      </c>
    </row>
    <row r="58" spans="2:8" ht="24">
      <c r="B58" s="17">
        <v>700</v>
      </c>
      <c r="C58" s="6" t="s">
        <v>841</v>
      </c>
      <c r="D58" s="22">
        <v>23666830</v>
      </c>
      <c r="E58" s="22">
        <v>20798954</v>
      </c>
      <c r="F58" s="22">
        <v>20798954</v>
      </c>
      <c r="G58" s="22">
        <v>24404276</v>
      </c>
      <c r="H58" s="103">
        <f t="shared" si="0"/>
        <v>17.334150553917272</v>
      </c>
    </row>
    <row r="59" spans="2:8" ht="26.25" customHeight="1">
      <c r="B59" s="17">
        <v>710</v>
      </c>
      <c r="C59" s="6" t="s">
        <v>830</v>
      </c>
      <c r="D59" s="22">
        <v>31498844</v>
      </c>
      <c r="E59" s="22">
        <v>27361779</v>
      </c>
      <c r="F59" s="22">
        <v>27361779</v>
      </c>
      <c r="G59" s="22">
        <v>36968326</v>
      </c>
      <c r="H59" s="103">
        <f t="shared" si="0"/>
        <v>35.10936551311228</v>
      </c>
    </row>
    <row r="60" spans="2:8" ht="24">
      <c r="B60" s="17">
        <v>711</v>
      </c>
      <c r="C60" s="6" t="s">
        <v>831</v>
      </c>
      <c r="D60" s="22">
        <v>79222041</v>
      </c>
      <c r="E60" s="22">
        <v>34848108</v>
      </c>
      <c r="F60" s="22">
        <v>34848108</v>
      </c>
      <c r="G60" s="22">
        <v>40383060</v>
      </c>
      <c r="H60" s="103">
        <f t="shared" si="0"/>
        <v>15.883077497349362</v>
      </c>
    </row>
    <row r="61" spans="2:8" ht="24">
      <c r="B61" s="17">
        <v>712</v>
      </c>
      <c r="C61" s="6" t="s">
        <v>832</v>
      </c>
      <c r="D61" s="22">
        <v>49867612</v>
      </c>
      <c r="E61" s="22">
        <v>47188177</v>
      </c>
      <c r="F61" s="22">
        <v>47188177</v>
      </c>
      <c r="G61" s="22">
        <v>51519873</v>
      </c>
      <c r="H61" s="103">
        <f t="shared" si="0"/>
        <v>9.179621412372008</v>
      </c>
    </row>
    <row r="62" spans="2:8" ht="12.75">
      <c r="B62" s="17">
        <v>713</v>
      </c>
      <c r="C62" s="6" t="s">
        <v>833</v>
      </c>
      <c r="D62" s="22">
        <v>42402736</v>
      </c>
      <c r="E62" s="22">
        <v>44608595</v>
      </c>
      <c r="F62" s="22">
        <v>117608595</v>
      </c>
      <c r="G62" s="22">
        <v>118371970</v>
      </c>
      <c r="H62" s="103">
        <f t="shared" si="0"/>
        <v>0.6490809621524596</v>
      </c>
    </row>
    <row r="63" spans="2:8" ht="24">
      <c r="B63" s="17">
        <v>714</v>
      </c>
      <c r="C63" s="6" t="s">
        <v>842</v>
      </c>
      <c r="D63" s="22">
        <v>28851509</v>
      </c>
      <c r="E63" s="22">
        <v>34357200</v>
      </c>
      <c r="F63" s="22">
        <v>34357200</v>
      </c>
      <c r="G63" s="22">
        <v>38166782</v>
      </c>
      <c r="H63" s="103">
        <f t="shared" si="0"/>
        <v>11.088162015530955</v>
      </c>
    </row>
    <row r="64" spans="1:8" ht="41.25" customHeight="1">
      <c r="A64" t="s">
        <v>624</v>
      </c>
      <c r="B64" s="17">
        <v>715</v>
      </c>
      <c r="C64" s="6" t="s">
        <v>843</v>
      </c>
      <c r="D64" s="22">
        <v>15064969</v>
      </c>
      <c r="E64" s="22">
        <v>16958146</v>
      </c>
      <c r="F64" s="22">
        <v>16958146</v>
      </c>
      <c r="G64" s="22">
        <v>26044664</v>
      </c>
      <c r="H64" s="103">
        <f t="shared" si="0"/>
        <v>53.5820248274782</v>
      </c>
    </row>
    <row r="65" spans="2:8" ht="24">
      <c r="B65" s="17"/>
      <c r="C65" s="9" t="s">
        <v>135</v>
      </c>
      <c r="D65" s="31">
        <f>SUM(D66:D69)</f>
        <v>17072947300</v>
      </c>
      <c r="E65" s="31">
        <f>SUM(E66:E69)</f>
        <v>15982158024</v>
      </c>
      <c r="F65" s="31">
        <f>SUM(F66:F69)</f>
        <v>21364558024</v>
      </c>
      <c r="G65" s="31">
        <f>SUM(G66:G69)</f>
        <v>21759751868</v>
      </c>
      <c r="H65" s="104">
        <f t="shared" si="0"/>
        <v>1.8497637234341946</v>
      </c>
    </row>
    <row r="66" spans="2:9" ht="12.75">
      <c r="B66" s="17" t="s">
        <v>809</v>
      </c>
      <c r="C66" s="6" t="s">
        <v>834</v>
      </c>
      <c r="D66" s="22">
        <v>15558855800</v>
      </c>
      <c r="E66" s="22">
        <v>14671657322</v>
      </c>
      <c r="F66" s="22">
        <v>19573557322</v>
      </c>
      <c r="G66" s="22">
        <v>19848007540</v>
      </c>
      <c r="H66" s="103">
        <f t="shared" si="0"/>
        <v>1.402147874732651</v>
      </c>
      <c r="I66" s="36"/>
    </row>
    <row r="67" spans="2:9" ht="12.75">
      <c r="B67" s="17" t="s">
        <v>835</v>
      </c>
      <c r="C67" s="6" t="s">
        <v>836</v>
      </c>
      <c r="D67" s="22">
        <v>202019300</v>
      </c>
      <c r="E67" s="22">
        <v>193165411</v>
      </c>
      <c r="F67" s="22">
        <v>191665411</v>
      </c>
      <c r="G67" s="22">
        <v>209550145</v>
      </c>
      <c r="H67" s="103">
        <f t="shared" si="0"/>
        <v>9.331226696923412</v>
      </c>
      <c r="I67" s="29"/>
    </row>
    <row r="68" spans="2:8" ht="24">
      <c r="B68" s="17" t="s">
        <v>642</v>
      </c>
      <c r="C68" s="6" t="s">
        <v>837</v>
      </c>
      <c r="D68" s="22">
        <v>767443362</v>
      </c>
      <c r="E68" s="22">
        <v>728879801</v>
      </c>
      <c r="F68" s="22">
        <v>825879801</v>
      </c>
      <c r="G68" s="22">
        <v>906081425</v>
      </c>
      <c r="H68" s="103">
        <f t="shared" si="0"/>
        <v>9.711052855741166</v>
      </c>
    </row>
    <row r="69" spans="2:8" ht="24">
      <c r="B69" s="17" t="s">
        <v>848</v>
      </c>
      <c r="C69" s="6" t="s">
        <v>844</v>
      </c>
      <c r="D69" s="22">
        <v>544628838</v>
      </c>
      <c r="E69" s="22">
        <v>388455490</v>
      </c>
      <c r="F69" s="22">
        <v>773455490</v>
      </c>
      <c r="G69" s="22">
        <v>796112758</v>
      </c>
      <c r="H69" s="103">
        <f>((G69/F69)-1)*100</f>
        <v>2.9293564132565564</v>
      </c>
    </row>
    <row r="70" spans="2:8" ht="12.75">
      <c r="B70" s="17"/>
      <c r="C70" s="9" t="s">
        <v>132</v>
      </c>
      <c r="D70" s="31">
        <f>SUM(D71:D72)</f>
        <v>2208035300</v>
      </c>
      <c r="E70" s="31">
        <f>SUM(E71:E72)</f>
        <v>4269812457</v>
      </c>
      <c r="F70" s="31">
        <f>SUM(F71:F72)</f>
        <v>4368612457</v>
      </c>
      <c r="G70" s="31">
        <f>SUM(G71:G72)</f>
        <v>5608050329</v>
      </c>
      <c r="H70" s="104">
        <f>((G70/F70)-1)*100</f>
        <v>28.37143107107154</v>
      </c>
    </row>
    <row r="71" spans="2:8" ht="12.75">
      <c r="B71" s="17" t="s">
        <v>845</v>
      </c>
      <c r="C71" s="6" t="s">
        <v>846</v>
      </c>
      <c r="D71" s="22">
        <v>1988944600</v>
      </c>
      <c r="E71" s="22">
        <v>4066464697</v>
      </c>
      <c r="F71" s="22">
        <v>4166464697</v>
      </c>
      <c r="G71" s="22">
        <v>5378042530</v>
      </c>
      <c r="H71" s="103">
        <f>((G71/F71)-1)*100</f>
        <v>29.079277543678185</v>
      </c>
    </row>
    <row r="72" spans="2:8" ht="12.75">
      <c r="B72" s="17" t="s">
        <v>847</v>
      </c>
      <c r="C72" s="6" t="s">
        <v>849</v>
      </c>
      <c r="D72" s="22">
        <v>219090700</v>
      </c>
      <c r="E72" s="22">
        <v>203347760</v>
      </c>
      <c r="F72" s="22">
        <v>202147760</v>
      </c>
      <c r="G72" s="22">
        <v>230007799</v>
      </c>
      <c r="H72" s="103">
        <f>((G72/F72)-1)*100</f>
        <v>13.78201717397214</v>
      </c>
    </row>
    <row r="73" spans="2:8" ht="13.5" thickBot="1">
      <c r="B73" s="121" t="s">
        <v>783</v>
      </c>
      <c r="C73" s="122"/>
      <c r="D73" s="25">
        <f>D4+D65+D70</f>
        <v>21342823466</v>
      </c>
      <c r="E73" s="25">
        <f>E4+E65+E70</f>
        <v>22362075388</v>
      </c>
      <c r="F73" s="25">
        <f>F4+F65+F70</f>
        <v>29006275388</v>
      </c>
      <c r="G73" s="25">
        <f>G4+G65+G70</f>
        <v>29802308200</v>
      </c>
      <c r="H73" s="105">
        <f>((G73/F73)-1)*100</f>
        <v>2.744346874432968</v>
      </c>
    </row>
    <row r="74" spans="2:8" ht="27" customHeight="1">
      <c r="B74" s="130" t="s">
        <v>784</v>
      </c>
      <c r="C74" s="130"/>
      <c r="D74" s="130"/>
      <c r="E74" s="130"/>
      <c r="F74" s="130"/>
      <c r="G74" s="130"/>
      <c r="H74" s="130"/>
    </row>
    <row r="75" spans="2:8" ht="23.25" customHeight="1">
      <c r="B75" s="128" t="s">
        <v>1044</v>
      </c>
      <c r="C75" s="128"/>
      <c r="D75" s="128"/>
      <c r="E75" s="128"/>
      <c r="F75" s="128"/>
      <c r="G75" s="128"/>
      <c r="H75" s="128"/>
    </row>
    <row r="76" spans="2:8" ht="12.75" customHeight="1">
      <c r="B76" s="129" t="s">
        <v>1195</v>
      </c>
      <c r="C76" s="129"/>
      <c r="D76" s="129"/>
      <c r="E76" s="129"/>
      <c r="F76" s="129"/>
      <c r="G76" s="129"/>
      <c r="H76" s="129"/>
    </row>
    <row r="77" spans="2:8" ht="12.75">
      <c r="B77" s="95"/>
      <c r="C77" s="110"/>
      <c r="D77" s="95"/>
      <c r="E77" s="95"/>
      <c r="F77" s="95"/>
      <c r="G77" s="95"/>
      <c r="H77" s="95"/>
    </row>
    <row r="78" ht="12.75">
      <c r="C78" s="2" t="s">
        <v>624</v>
      </c>
    </row>
  </sheetData>
  <mergeCells count="5">
    <mergeCell ref="B76:H76"/>
    <mergeCell ref="B73:C73"/>
    <mergeCell ref="B2:H2"/>
    <mergeCell ref="B74:H74"/>
    <mergeCell ref="B75:H75"/>
  </mergeCells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10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3" max="3" width="38.421875" style="2" customWidth="1"/>
    <col min="4" max="6" width="14.421875" style="0" bestFit="1" customWidth="1"/>
    <col min="7" max="7" width="15.5742187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3">
        <f>SUM(D5:D91)</f>
        <v>9285597723</v>
      </c>
      <c r="E4" s="73">
        <f>SUM(E5:E91)</f>
        <v>8618146708</v>
      </c>
      <c r="F4" s="73">
        <f>SUM(F5:F91)</f>
        <v>8618146708</v>
      </c>
      <c r="G4" s="73">
        <f>SUM(G5:G91)</f>
        <v>9479767178</v>
      </c>
      <c r="H4" s="102">
        <f>((G4/F4)-1)*100</f>
        <v>9.997746606009628</v>
      </c>
    </row>
    <row r="5" spans="2:8" ht="12.75">
      <c r="B5" s="17">
        <v>100</v>
      </c>
      <c r="C5" s="6" t="s">
        <v>850</v>
      </c>
      <c r="D5" s="22">
        <v>110012939</v>
      </c>
      <c r="E5" s="22">
        <v>186136037</v>
      </c>
      <c r="F5" s="22">
        <v>186136037</v>
      </c>
      <c r="G5" s="39">
        <v>268668742</v>
      </c>
      <c r="H5" s="103">
        <f aca="true" t="shared" si="0" ref="H5:H68">((G5/F5)-1)*100</f>
        <v>44.33999258295158</v>
      </c>
    </row>
    <row r="6" spans="2:8" ht="12.75">
      <c r="B6" s="17">
        <v>110</v>
      </c>
      <c r="C6" s="6" t="s">
        <v>627</v>
      </c>
      <c r="D6" s="22">
        <v>51709748</v>
      </c>
      <c r="E6" s="22">
        <v>76121217</v>
      </c>
      <c r="F6" s="22">
        <v>76121217</v>
      </c>
      <c r="G6" s="39">
        <v>69058754</v>
      </c>
      <c r="H6" s="103">
        <f t="shared" si="0"/>
        <v>-9.277916562999778</v>
      </c>
    </row>
    <row r="7" spans="2:8" ht="12.75">
      <c r="B7" s="17">
        <v>112</v>
      </c>
      <c r="C7" s="6" t="s">
        <v>851</v>
      </c>
      <c r="D7" s="22">
        <v>96984559</v>
      </c>
      <c r="E7" s="22">
        <v>116625485</v>
      </c>
      <c r="F7" s="22">
        <v>116625485</v>
      </c>
      <c r="G7" s="39">
        <v>111235274</v>
      </c>
      <c r="H7" s="103">
        <f t="shared" si="0"/>
        <v>-4.621812290855642</v>
      </c>
    </row>
    <row r="8" spans="2:8" ht="24.75" customHeight="1">
      <c r="B8" s="17">
        <v>113</v>
      </c>
      <c r="C8" s="6" t="s">
        <v>863</v>
      </c>
      <c r="D8" s="22">
        <v>78243539</v>
      </c>
      <c r="E8" s="22">
        <v>36949657</v>
      </c>
      <c r="F8" s="22">
        <v>36949657</v>
      </c>
      <c r="G8" s="32"/>
      <c r="H8" s="103">
        <f t="shared" si="0"/>
        <v>-100</v>
      </c>
    </row>
    <row r="9" spans="2:8" ht="12.75">
      <c r="B9" s="17">
        <v>120</v>
      </c>
      <c r="C9" s="6" t="s">
        <v>852</v>
      </c>
      <c r="D9" s="22">
        <v>2764732755</v>
      </c>
      <c r="E9" s="22">
        <v>2194738128</v>
      </c>
      <c r="F9" s="22">
        <v>2194738128</v>
      </c>
      <c r="G9" s="39">
        <v>1968724685</v>
      </c>
      <c r="H9" s="103">
        <f t="shared" si="0"/>
        <v>-10.297968587530725</v>
      </c>
    </row>
    <row r="10" spans="2:8" ht="12.75">
      <c r="B10" s="17">
        <v>121</v>
      </c>
      <c r="C10" s="6" t="s">
        <v>853</v>
      </c>
      <c r="D10" s="22">
        <v>95233310</v>
      </c>
      <c r="E10" s="22">
        <v>66961595</v>
      </c>
      <c r="F10" s="22">
        <v>66961595</v>
      </c>
      <c r="G10" s="39">
        <v>49625820</v>
      </c>
      <c r="H10" s="103">
        <f t="shared" si="0"/>
        <v>-25.88913092646613</v>
      </c>
    </row>
    <row r="11" spans="2:8" ht="24">
      <c r="B11" s="17">
        <v>130</v>
      </c>
      <c r="C11" s="6" t="s">
        <v>854</v>
      </c>
      <c r="D11" s="22">
        <v>36051586</v>
      </c>
      <c r="E11" s="22">
        <v>49837012</v>
      </c>
      <c r="F11" s="22">
        <v>49837012</v>
      </c>
      <c r="G11" s="39">
        <v>43033559</v>
      </c>
      <c r="H11" s="103">
        <f t="shared" si="0"/>
        <v>-13.65140630822731</v>
      </c>
    </row>
    <row r="12" spans="2:8" ht="24">
      <c r="B12" s="17">
        <v>131</v>
      </c>
      <c r="C12" s="6" t="s">
        <v>855</v>
      </c>
      <c r="D12" s="22">
        <v>44739734</v>
      </c>
      <c r="E12" s="22">
        <v>33239850</v>
      </c>
      <c r="F12" s="22">
        <v>33239850</v>
      </c>
      <c r="G12" s="39">
        <v>24070697</v>
      </c>
      <c r="H12" s="103">
        <f t="shared" si="0"/>
        <v>-27.584820629455308</v>
      </c>
    </row>
    <row r="13" spans="2:8" ht="24">
      <c r="B13" s="17">
        <v>132</v>
      </c>
      <c r="C13" s="6" t="s">
        <v>856</v>
      </c>
      <c r="D13" s="22">
        <v>50933753</v>
      </c>
      <c r="E13" s="22">
        <v>40648569</v>
      </c>
      <c r="F13" s="22">
        <v>40648569</v>
      </c>
      <c r="G13" s="39">
        <v>27546245</v>
      </c>
      <c r="H13" s="103">
        <f t="shared" si="0"/>
        <v>-32.233174063273914</v>
      </c>
    </row>
    <row r="14" spans="2:8" ht="12.75">
      <c r="B14" s="17">
        <v>133</v>
      </c>
      <c r="C14" s="6" t="s">
        <v>857</v>
      </c>
      <c r="D14" s="22">
        <v>15457912</v>
      </c>
      <c r="E14" s="22">
        <v>12168799</v>
      </c>
      <c r="F14" s="22">
        <v>12168799</v>
      </c>
      <c r="G14" s="39">
        <v>12951757</v>
      </c>
      <c r="H14" s="103">
        <f t="shared" si="0"/>
        <v>6.434143583109564</v>
      </c>
    </row>
    <row r="15" spans="2:8" ht="27" customHeight="1">
      <c r="B15" s="17">
        <v>134</v>
      </c>
      <c r="C15" s="6" t="s">
        <v>862</v>
      </c>
      <c r="D15" s="22">
        <v>111471007</v>
      </c>
      <c r="E15" s="22">
        <v>86968691</v>
      </c>
      <c r="F15" s="22">
        <v>86968691</v>
      </c>
      <c r="G15" s="39">
        <v>385145183</v>
      </c>
      <c r="H15" s="103">
        <f t="shared" si="0"/>
        <v>342.85498444491935</v>
      </c>
    </row>
    <row r="16" spans="2:8" ht="24">
      <c r="B16" s="17">
        <v>135</v>
      </c>
      <c r="C16" s="6" t="s">
        <v>858</v>
      </c>
      <c r="D16" s="22">
        <v>412991165</v>
      </c>
      <c r="E16" s="22">
        <v>362029624</v>
      </c>
      <c r="F16" s="22">
        <v>362029624</v>
      </c>
      <c r="G16" s="39">
        <v>451715597</v>
      </c>
      <c r="H16" s="103">
        <f t="shared" si="0"/>
        <v>24.773103374545947</v>
      </c>
    </row>
    <row r="17" spans="2:8" ht="24">
      <c r="B17" s="17">
        <v>200</v>
      </c>
      <c r="C17" s="6" t="s">
        <v>864</v>
      </c>
      <c r="D17" s="22">
        <v>100852198</v>
      </c>
      <c r="E17" s="22">
        <v>55128458</v>
      </c>
      <c r="F17" s="22">
        <v>55128458</v>
      </c>
      <c r="G17" s="39">
        <v>32989518</v>
      </c>
      <c r="H17" s="103">
        <f t="shared" si="0"/>
        <v>-40.15882323427221</v>
      </c>
    </row>
    <row r="18" spans="2:8" ht="12.75">
      <c r="B18" s="17">
        <v>210</v>
      </c>
      <c r="C18" s="6" t="s">
        <v>626</v>
      </c>
      <c r="D18" s="22">
        <v>42014215</v>
      </c>
      <c r="E18" s="22">
        <v>51043223</v>
      </c>
      <c r="F18" s="22">
        <v>51043223</v>
      </c>
      <c r="G18" s="39">
        <v>65059971</v>
      </c>
      <c r="H18" s="103">
        <f t="shared" si="0"/>
        <v>27.460546525441785</v>
      </c>
    </row>
    <row r="19" spans="2:8" ht="17.25" customHeight="1">
      <c r="B19" s="17">
        <v>211</v>
      </c>
      <c r="C19" s="6" t="s">
        <v>859</v>
      </c>
      <c r="D19" s="22">
        <v>30106235</v>
      </c>
      <c r="E19" s="22">
        <v>23888147</v>
      </c>
      <c r="F19" s="22">
        <v>23888147</v>
      </c>
      <c r="G19" s="39">
        <v>32203659</v>
      </c>
      <c r="H19" s="103">
        <f t="shared" si="0"/>
        <v>34.81020105912778</v>
      </c>
    </row>
    <row r="20" spans="2:8" ht="12.75">
      <c r="B20" s="17">
        <v>212</v>
      </c>
      <c r="C20" s="6" t="s">
        <v>860</v>
      </c>
      <c r="D20" s="22">
        <v>17543161</v>
      </c>
      <c r="E20" s="22">
        <v>17260850</v>
      </c>
      <c r="F20" s="22">
        <v>17260850</v>
      </c>
      <c r="G20" s="39">
        <v>22221581</v>
      </c>
      <c r="H20" s="103">
        <f t="shared" si="0"/>
        <v>28.739783961971742</v>
      </c>
    </row>
    <row r="21" spans="2:8" ht="24">
      <c r="B21" s="17">
        <v>213</v>
      </c>
      <c r="C21" s="6" t="s">
        <v>865</v>
      </c>
      <c r="D21" s="22">
        <v>44398974</v>
      </c>
      <c r="E21" s="22">
        <v>39119608</v>
      </c>
      <c r="F21" s="22">
        <v>39119608</v>
      </c>
      <c r="G21" s="39">
        <v>34688876</v>
      </c>
      <c r="H21" s="103">
        <f t="shared" si="0"/>
        <v>-11.326115537763059</v>
      </c>
    </row>
    <row r="22" spans="2:8" ht="14.25" customHeight="1">
      <c r="B22" s="17">
        <v>214</v>
      </c>
      <c r="C22" s="6" t="s">
        <v>866</v>
      </c>
      <c r="D22" s="22">
        <v>20623283</v>
      </c>
      <c r="E22" s="22">
        <v>23882224</v>
      </c>
      <c r="F22" s="22">
        <v>23882224</v>
      </c>
      <c r="G22" s="39">
        <v>19426509</v>
      </c>
      <c r="H22" s="103">
        <f t="shared" si="0"/>
        <v>-18.657035458674198</v>
      </c>
    </row>
    <row r="23" spans="2:8" ht="24">
      <c r="B23" s="17">
        <v>216</v>
      </c>
      <c r="C23" s="6" t="s">
        <v>861</v>
      </c>
      <c r="D23" s="22">
        <v>54943298</v>
      </c>
      <c r="E23" s="22">
        <v>78386155</v>
      </c>
      <c r="F23" s="22">
        <v>78386155</v>
      </c>
      <c r="G23" s="39">
        <v>113336592</v>
      </c>
      <c r="H23" s="103">
        <f t="shared" si="0"/>
        <v>44.58751293516055</v>
      </c>
    </row>
    <row r="24" spans="2:8" ht="12.75">
      <c r="B24" s="17">
        <v>217</v>
      </c>
      <c r="C24" s="6" t="s">
        <v>867</v>
      </c>
      <c r="D24" s="22">
        <v>21558360</v>
      </c>
      <c r="E24" s="22">
        <v>17350776</v>
      </c>
      <c r="F24" s="22">
        <v>17350776</v>
      </c>
      <c r="G24" s="39">
        <v>16000000</v>
      </c>
      <c r="H24" s="103">
        <f t="shared" si="0"/>
        <v>-7.785104251245012</v>
      </c>
    </row>
    <row r="25" spans="2:8" ht="24">
      <c r="B25" s="17">
        <v>300</v>
      </c>
      <c r="C25" s="6" t="s">
        <v>888</v>
      </c>
      <c r="D25" s="22">
        <v>23092316</v>
      </c>
      <c r="E25" s="22">
        <v>333808360</v>
      </c>
      <c r="F25" s="22">
        <v>333808360</v>
      </c>
      <c r="G25" s="39">
        <v>474207013</v>
      </c>
      <c r="H25" s="103">
        <f t="shared" si="0"/>
        <v>42.05965752325675</v>
      </c>
    </row>
    <row r="26" spans="2:8" ht="24">
      <c r="B26" s="17">
        <v>310</v>
      </c>
      <c r="C26" s="6" t="s">
        <v>868</v>
      </c>
      <c r="D26" s="22">
        <v>29458285</v>
      </c>
      <c r="E26" s="22">
        <v>31198089</v>
      </c>
      <c r="F26" s="22">
        <v>31198089</v>
      </c>
      <c r="G26" s="39">
        <v>32347474</v>
      </c>
      <c r="H26" s="103">
        <f t="shared" si="0"/>
        <v>3.6841519363573827</v>
      </c>
    </row>
    <row r="27" spans="2:8" ht="24">
      <c r="B27" s="17">
        <v>311</v>
      </c>
      <c r="C27" s="6" t="s">
        <v>869</v>
      </c>
      <c r="D27" s="22">
        <v>24333464</v>
      </c>
      <c r="E27" s="22">
        <v>28117953</v>
      </c>
      <c r="F27" s="22">
        <v>28117953</v>
      </c>
      <c r="G27" s="39">
        <v>27391904</v>
      </c>
      <c r="H27" s="103">
        <f t="shared" si="0"/>
        <v>-2.5821545401971457</v>
      </c>
    </row>
    <row r="28" spans="2:8" ht="12.75">
      <c r="B28" s="17">
        <v>312</v>
      </c>
      <c r="C28" s="6" t="s">
        <v>870</v>
      </c>
      <c r="D28" s="22">
        <v>52783707</v>
      </c>
      <c r="E28" s="22">
        <v>63421450</v>
      </c>
      <c r="F28" s="22">
        <v>63421450</v>
      </c>
      <c r="G28" s="39">
        <v>61226995</v>
      </c>
      <c r="H28" s="103">
        <f t="shared" si="0"/>
        <v>-3.4601148349651445</v>
      </c>
    </row>
    <row r="29" spans="2:8" ht="12.75">
      <c r="B29" s="17">
        <v>313</v>
      </c>
      <c r="C29" s="6" t="s">
        <v>871</v>
      </c>
      <c r="D29" s="22">
        <v>46647272</v>
      </c>
      <c r="E29" s="22">
        <v>16324166</v>
      </c>
      <c r="F29" s="22">
        <v>16324166</v>
      </c>
      <c r="G29" s="39">
        <v>18682964</v>
      </c>
      <c r="H29" s="103">
        <f t="shared" si="0"/>
        <v>14.449730540598527</v>
      </c>
    </row>
    <row r="30" spans="2:8" ht="12.75">
      <c r="B30" s="17">
        <v>321</v>
      </c>
      <c r="C30" s="6" t="s">
        <v>872</v>
      </c>
      <c r="D30" s="22">
        <v>15134773</v>
      </c>
      <c r="E30" s="22">
        <v>17454033</v>
      </c>
      <c r="F30" s="22">
        <v>17454033</v>
      </c>
      <c r="G30" s="39">
        <v>20200048</v>
      </c>
      <c r="H30" s="103">
        <f t="shared" si="0"/>
        <v>15.732839510501663</v>
      </c>
    </row>
    <row r="31" spans="2:8" ht="12.75">
      <c r="B31" s="17">
        <v>322</v>
      </c>
      <c r="C31" s="6" t="s">
        <v>873</v>
      </c>
      <c r="D31" s="22">
        <v>90020734</v>
      </c>
      <c r="E31" s="22">
        <v>66278345</v>
      </c>
      <c r="F31" s="22">
        <v>66278345</v>
      </c>
      <c r="G31" s="39">
        <v>66461296</v>
      </c>
      <c r="H31" s="103">
        <f t="shared" si="0"/>
        <v>0.27603435179317515</v>
      </c>
    </row>
    <row r="32" spans="2:8" ht="12.75">
      <c r="B32" s="17">
        <v>323</v>
      </c>
      <c r="C32" s="6" t="s">
        <v>889</v>
      </c>
      <c r="D32" s="22">
        <v>20384929</v>
      </c>
      <c r="E32" s="22">
        <v>21149428</v>
      </c>
      <c r="F32" s="22">
        <v>21149428</v>
      </c>
      <c r="G32" s="39">
        <v>23919412</v>
      </c>
      <c r="H32" s="103">
        <f t="shared" si="0"/>
        <v>13.097205276662805</v>
      </c>
    </row>
    <row r="33" spans="2:8" ht="12.75">
      <c r="B33" s="17">
        <v>324</v>
      </c>
      <c r="C33" s="6" t="s">
        <v>874</v>
      </c>
      <c r="D33" s="22">
        <v>13392528</v>
      </c>
      <c r="E33" s="22">
        <v>15508998</v>
      </c>
      <c r="F33" s="22">
        <v>15508998</v>
      </c>
      <c r="G33" s="39">
        <v>17007322</v>
      </c>
      <c r="H33" s="103">
        <f t="shared" si="0"/>
        <v>9.660998086401197</v>
      </c>
    </row>
    <row r="34" spans="2:8" ht="12.75">
      <c r="B34" s="17">
        <v>325</v>
      </c>
      <c r="C34" s="6" t="s">
        <v>875</v>
      </c>
      <c r="D34" s="22">
        <v>34998859</v>
      </c>
      <c r="E34" s="22">
        <v>36659162</v>
      </c>
      <c r="F34" s="22">
        <v>36659162</v>
      </c>
      <c r="G34" s="39">
        <v>45119816</v>
      </c>
      <c r="H34" s="103">
        <f t="shared" si="0"/>
        <v>23.079234598979646</v>
      </c>
    </row>
    <row r="35" spans="2:8" ht="12.75">
      <c r="B35" s="17">
        <v>326</v>
      </c>
      <c r="C35" s="6" t="s">
        <v>876</v>
      </c>
      <c r="D35" s="22">
        <v>15180205</v>
      </c>
      <c r="E35" s="22">
        <v>16830332</v>
      </c>
      <c r="F35" s="22">
        <v>16830332</v>
      </c>
      <c r="G35" s="39">
        <v>21266558</v>
      </c>
      <c r="H35" s="103">
        <f t="shared" si="0"/>
        <v>26.35851746715394</v>
      </c>
    </row>
    <row r="36" spans="2:8" ht="12.75">
      <c r="B36" s="17">
        <v>327</v>
      </c>
      <c r="C36" s="6" t="s">
        <v>877</v>
      </c>
      <c r="D36" s="22">
        <v>69071036</v>
      </c>
      <c r="E36" s="22">
        <v>48294721</v>
      </c>
      <c r="F36" s="22">
        <v>48294721</v>
      </c>
      <c r="G36" s="39">
        <v>45543316</v>
      </c>
      <c r="H36" s="103">
        <f t="shared" si="0"/>
        <v>-5.697113355308547</v>
      </c>
    </row>
    <row r="37" spans="2:8" ht="12.75">
      <c r="B37" s="17">
        <v>328</v>
      </c>
      <c r="C37" s="6" t="s">
        <v>878</v>
      </c>
      <c r="D37" s="22">
        <v>61116597</v>
      </c>
      <c r="E37" s="22">
        <v>56063364</v>
      </c>
      <c r="F37" s="22">
        <v>56063364</v>
      </c>
      <c r="G37" s="39">
        <v>55196745</v>
      </c>
      <c r="H37" s="103">
        <f t="shared" si="0"/>
        <v>-1.5457848729876433</v>
      </c>
    </row>
    <row r="38" spans="2:8" ht="12.75">
      <c r="B38" s="17">
        <v>329</v>
      </c>
      <c r="C38" s="6" t="s">
        <v>879</v>
      </c>
      <c r="D38" s="22">
        <v>110211011</v>
      </c>
      <c r="E38" s="22">
        <v>120558748</v>
      </c>
      <c r="F38" s="22">
        <v>120558748</v>
      </c>
      <c r="G38" s="39">
        <v>116804674</v>
      </c>
      <c r="H38" s="103">
        <f t="shared" si="0"/>
        <v>-3.1138959737703975</v>
      </c>
    </row>
    <row r="39" spans="2:8" ht="12.75">
      <c r="B39" s="17">
        <v>330</v>
      </c>
      <c r="C39" s="6" t="s">
        <v>880</v>
      </c>
      <c r="D39" s="22">
        <v>25913178</v>
      </c>
      <c r="E39" s="22">
        <v>25545937</v>
      </c>
      <c r="F39" s="22">
        <v>25545937</v>
      </c>
      <c r="G39" s="39">
        <v>24450590</v>
      </c>
      <c r="H39" s="103">
        <f t="shared" si="0"/>
        <v>-4.287754252271114</v>
      </c>
    </row>
    <row r="40" spans="2:8" ht="12.75">
      <c r="B40" s="17">
        <v>331</v>
      </c>
      <c r="C40" s="6" t="s">
        <v>881</v>
      </c>
      <c r="D40" s="22">
        <v>27961523</v>
      </c>
      <c r="E40" s="22">
        <v>28160024</v>
      </c>
      <c r="F40" s="22">
        <v>28160024</v>
      </c>
      <c r="G40" s="39">
        <v>29251462</v>
      </c>
      <c r="H40" s="103">
        <f t="shared" si="0"/>
        <v>3.8758418671802186</v>
      </c>
    </row>
    <row r="41" spans="2:8" ht="12.75">
      <c r="B41" s="17">
        <v>332</v>
      </c>
      <c r="C41" s="6" t="s">
        <v>882</v>
      </c>
      <c r="D41" s="22">
        <v>74397678</v>
      </c>
      <c r="E41" s="22">
        <v>41057156</v>
      </c>
      <c r="F41" s="22">
        <v>41057156</v>
      </c>
      <c r="G41" s="39">
        <v>36879536</v>
      </c>
      <c r="H41" s="103">
        <f t="shared" si="0"/>
        <v>-10.175132442198386</v>
      </c>
    </row>
    <row r="42" spans="2:8" ht="12.75">
      <c r="B42" s="17">
        <v>333</v>
      </c>
      <c r="C42" s="6" t="s">
        <v>883</v>
      </c>
      <c r="D42" s="22">
        <v>19119642</v>
      </c>
      <c r="E42" s="22">
        <v>19282174</v>
      </c>
      <c r="F42" s="22">
        <v>19282174</v>
      </c>
      <c r="G42" s="39">
        <v>26697458</v>
      </c>
      <c r="H42" s="103">
        <f t="shared" si="0"/>
        <v>38.456680247777044</v>
      </c>
    </row>
    <row r="43" spans="2:8" ht="12.75">
      <c r="B43" s="17">
        <v>334</v>
      </c>
      <c r="C43" s="6" t="s">
        <v>884</v>
      </c>
      <c r="D43" s="22">
        <v>60597527</v>
      </c>
      <c r="E43" s="22">
        <v>60487601</v>
      </c>
      <c r="F43" s="22">
        <v>60487601</v>
      </c>
      <c r="G43" s="39">
        <v>71022780</v>
      </c>
      <c r="H43" s="103">
        <f t="shared" si="0"/>
        <v>17.417088503807587</v>
      </c>
    </row>
    <row r="44" spans="2:8" ht="12.75">
      <c r="B44" s="17">
        <v>335</v>
      </c>
      <c r="C44" s="6" t="s">
        <v>885</v>
      </c>
      <c r="D44" s="22">
        <v>43841144</v>
      </c>
      <c r="E44" s="22">
        <v>49098566</v>
      </c>
      <c r="F44" s="22">
        <v>49098566</v>
      </c>
      <c r="G44" s="39">
        <v>49660851</v>
      </c>
      <c r="H44" s="103">
        <f t="shared" si="0"/>
        <v>1.1452167462487672</v>
      </c>
    </row>
    <row r="45" spans="2:8" ht="12.75">
      <c r="B45" s="17">
        <v>336</v>
      </c>
      <c r="C45" s="6" t="s">
        <v>886</v>
      </c>
      <c r="D45" s="22">
        <v>42018002</v>
      </c>
      <c r="E45" s="22">
        <v>41601387</v>
      </c>
      <c r="F45" s="22">
        <v>41601387</v>
      </c>
      <c r="G45" s="39">
        <v>40663975</v>
      </c>
      <c r="H45" s="103">
        <f t="shared" si="0"/>
        <v>-2.253319102077056</v>
      </c>
    </row>
    <row r="46" spans="2:8" ht="12.75">
      <c r="B46" s="17">
        <v>337</v>
      </c>
      <c r="C46" s="6" t="s">
        <v>887</v>
      </c>
      <c r="D46" s="22">
        <v>24396440</v>
      </c>
      <c r="E46" s="22">
        <v>24186808</v>
      </c>
      <c r="F46" s="22">
        <v>24186808</v>
      </c>
      <c r="G46" s="39">
        <v>27136542</v>
      </c>
      <c r="H46" s="103">
        <f t="shared" si="0"/>
        <v>12.195631602152712</v>
      </c>
    </row>
    <row r="47" spans="2:8" ht="12.75">
      <c r="B47" s="17">
        <v>338</v>
      </c>
      <c r="C47" s="6" t="s">
        <v>890</v>
      </c>
      <c r="D47" s="22">
        <v>22300804</v>
      </c>
      <c r="E47" s="22">
        <v>23913247</v>
      </c>
      <c r="F47" s="22">
        <v>23913247</v>
      </c>
      <c r="G47" s="39">
        <v>22578648</v>
      </c>
      <c r="H47" s="103">
        <f t="shared" si="0"/>
        <v>-5.581002864228346</v>
      </c>
    </row>
    <row r="48" spans="2:8" ht="12.75">
      <c r="B48" s="17">
        <v>339</v>
      </c>
      <c r="C48" s="6" t="s">
        <v>891</v>
      </c>
      <c r="D48" s="22">
        <v>36662864</v>
      </c>
      <c r="E48" s="22">
        <v>39037227</v>
      </c>
      <c r="F48" s="22">
        <v>39037227</v>
      </c>
      <c r="G48" s="39">
        <v>38550917</v>
      </c>
      <c r="H48" s="103">
        <f t="shared" si="0"/>
        <v>-1.2457595925038478</v>
      </c>
    </row>
    <row r="49" spans="2:8" ht="12.75">
      <c r="B49" s="17">
        <v>340</v>
      </c>
      <c r="C49" s="6" t="s">
        <v>892</v>
      </c>
      <c r="D49" s="22">
        <v>41627295</v>
      </c>
      <c r="E49" s="22">
        <v>38265528</v>
      </c>
      <c r="F49" s="22">
        <v>38265528</v>
      </c>
      <c r="G49" s="39">
        <v>34103499</v>
      </c>
      <c r="H49" s="103">
        <f t="shared" si="0"/>
        <v>-10.876706052507624</v>
      </c>
    </row>
    <row r="50" spans="2:8" ht="12.75">
      <c r="B50" s="17">
        <v>341</v>
      </c>
      <c r="C50" s="6" t="s">
        <v>893</v>
      </c>
      <c r="D50" s="22">
        <v>24788474</v>
      </c>
      <c r="E50" s="22">
        <v>26108120</v>
      </c>
      <c r="F50" s="22">
        <v>26108120</v>
      </c>
      <c r="G50" s="39">
        <v>29697848</v>
      </c>
      <c r="H50" s="103">
        <f t="shared" si="0"/>
        <v>13.749469513699196</v>
      </c>
    </row>
    <row r="51" spans="2:8" ht="12.75">
      <c r="B51" s="17">
        <v>342</v>
      </c>
      <c r="C51" s="6" t="s">
        <v>894</v>
      </c>
      <c r="D51" s="22">
        <v>20177259</v>
      </c>
      <c r="E51" s="22">
        <v>22116210</v>
      </c>
      <c r="F51" s="22">
        <v>22116210</v>
      </c>
      <c r="G51" s="39">
        <v>24324596</v>
      </c>
      <c r="H51" s="103">
        <f t="shared" si="0"/>
        <v>9.985372719828579</v>
      </c>
    </row>
    <row r="52" spans="2:8" ht="12.75">
      <c r="B52" s="17">
        <v>343</v>
      </c>
      <c r="C52" s="6" t="s">
        <v>895</v>
      </c>
      <c r="D52" s="22">
        <v>26304752</v>
      </c>
      <c r="E52" s="22">
        <v>25162746</v>
      </c>
      <c r="F52" s="22">
        <v>25162746</v>
      </c>
      <c r="G52" s="39">
        <v>28082547</v>
      </c>
      <c r="H52" s="103">
        <f t="shared" si="0"/>
        <v>11.603665990985235</v>
      </c>
    </row>
    <row r="53" spans="2:8" ht="12.75">
      <c r="B53" s="17">
        <v>344</v>
      </c>
      <c r="C53" s="6" t="s">
        <v>896</v>
      </c>
      <c r="D53" s="22">
        <v>23265905</v>
      </c>
      <c r="E53" s="22">
        <v>25380364</v>
      </c>
      <c r="F53" s="22">
        <v>25380364</v>
      </c>
      <c r="G53" s="39">
        <v>28607969</v>
      </c>
      <c r="H53" s="103">
        <f t="shared" si="0"/>
        <v>12.716937393017691</v>
      </c>
    </row>
    <row r="54" spans="2:8" ht="12.75">
      <c r="B54" s="17">
        <v>345</v>
      </c>
      <c r="C54" s="6" t="s">
        <v>897</v>
      </c>
      <c r="D54" s="22">
        <v>66115067</v>
      </c>
      <c r="E54" s="22">
        <v>60643824</v>
      </c>
      <c r="F54" s="22">
        <v>60643824</v>
      </c>
      <c r="G54" s="39">
        <v>58233185</v>
      </c>
      <c r="H54" s="103">
        <f t="shared" si="0"/>
        <v>-3.9750774951130996</v>
      </c>
    </row>
    <row r="55" spans="2:8" ht="12.75">
      <c r="B55" s="17">
        <v>346</v>
      </c>
      <c r="C55" s="6" t="s">
        <v>898</v>
      </c>
      <c r="D55" s="22">
        <v>52515418</v>
      </c>
      <c r="E55" s="22">
        <v>52519406</v>
      </c>
      <c r="F55" s="22">
        <v>52519406</v>
      </c>
      <c r="G55" s="39">
        <v>52521073</v>
      </c>
      <c r="H55" s="103">
        <f t="shared" si="0"/>
        <v>0.00317406483996141</v>
      </c>
    </row>
    <row r="56" spans="2:8" ht="12.75">
      <c r="B56" s="17">
        <v>347</v>
      </c>
      <c r="C56" s="6" t="s">
        <v>899</v>
      </c>
      <c r="D56" s="22">
        <v>25367052</v>
      </c>
      <c r="E56" s="22">
        <v>24666060</v>
      </c>
      <c r="F56" s="22">
        <v>24666060</v>
      </c>
      <c r="G56" s="39">
        <v>27052006</v>
      </c>
      <c r="H56" s="103">
        <f t="shared" si="0"/>
        <v>9.67299195736977</v>
      </c>
    </row>
    <row r="57" spans="2:8" ht="12.75">
      <c r="B57" s="17">
        <v>348</v>
      </c>
      <c r="C57" s="6" t="s">
        <v>900</v>
      </c>
      <c r="D57" s="22">
        <v>51351979</v>
      </c>
      <c r="E57" s="22">
        <v>50089844</v>
      </c>
      <c r="F57" s="22">
        <v>50089844</v>
      </c>
      <c r="G57" s="39">
        <v>57138590</v>
      </c>
      <c r="H57" s="103">
        <f t="shared" si="0"/>
        <v>14.072205934600234</v>
      </c>
    </row>
    <row r="58" spans="2:8" ht="12.75">
      <c r="B58" s="17">
        <v>349</v>
      </c>
      <c r="C58" s="6" t="s">
        <v>901</v>
      </c>
      <c r="D58" s="22">
        <v>13108643</v>
      </c>
      <c r="E58" s="22">
        <v>14420407</v>
      </c>
      <c r="F58" s="22">
        <v>14420407</v>
      </c>
      <c r="G58" s="39">
        <v>18791395</v>
      </c>
      <c r="H58" s="103">
        <f t="shared" si="0"/>
        <v>30.311127834325347</v>
      </c>
    </row>
    <row r="59" spans="2:8" ht="12.75">
      <c r="B59" s="17">
        <v>350</v>
      </c>
      <c r="C59" s="6" t="s">
        <v>902</v>
      </c>
      <c r="D59" s="22">
        <v>48741631</v>
      </c>
      <c r="E59" s="22">
        <v>49139980</v>
      </c>
      <c r="F59" s="22">
        <v>49139980</v>
      </c>
      <c r="G59" s="39">
        <v>52948912</v>
      </c>
      <c r="H59" s="103">
        <f t="shared" si="0"/>
        <v>7.751187525920855</v>
      </c>
    </row>
    <row r="60" spans="2:8" ht="12.75">
      <c r="B60" s="17">
        <v>351</v>
      </c>
      <c r="C60" s="6" t="s">
        <v>903</v>
      </c>
      <c r="D60" s="22">
        <v>18181305</v>
      </c>
      <c r="E60" s="22">
        <v>19617240</v>
      </c>
      <c r="F60" s="22">
        <v>19617240</v>
      </c>
      <c r="G60" s="39">
        <v>20792311</v>
      </c>
      <c r="H60" s="103">
        <f t="shared" si="0"/>
        <v>5.989991456494392</v>
      </c>
    </row>
    <row r="61" spans="2:8" ht="12.75">
      <c r="B61" s="17">
        <v>352</v>
      </c>
      <c r="C61" s="6" t="s">
        <v>904</v>
      </c>
      <c r="D61" s="22">
        <v>16189939</v>
      </c>
      <c r="E61" s="22">
        <v>18807801</v>
      </c>
      <c r="F61" s="22">
        <v>18807801</v>
      </c>
      <c r="G61" s="39">
        <v>19784401</v>
      </c>
      <c r="H61" s="103">
        <f t="shared" si="0"/>
        <v>5.192526228877048</v>
      </c>
    </row>
    <row r="62" spans="2:8" ht="24">
      <c r="B62" s="17">
        <v>400</v>
      </c>
      <c r="C62" s="6" t="s">
        <v>905</v>
      </c>
      <c r="D62" s="22">
        <v>346159588</v>
      </c>
      <c r="E62" s="22">
        <v>194281402</v>
      </c>
      <c r="F62" s="22">
        <v>194281402</v>
      </c>
      <c r="G62" s="39">
        <v>300918137</v>
      </c>
      <c r="H62" s="103">
        <f t="shared" si="0"/>
        <v>54.88777304582144</v>
      </c>
    </row>
    <row r="63" spans="2:8" ht="27.75" customHeight="1">
      <c r="B63" s="17">
        <v>410</v>
      </c>
      <c r="C63" s="6" t="s">
        <v>906</v>
      </c>
      <c r="D63" s="22">
        <v>15924253</v>
      </c>
      <c r="E63" s="22">
        <v>14237271</v>
      </c>
      <c r="F63" s="22">
        <v>14237271</v>
      </c>
      <c r="G63" s="39">
        <v>19894164</v>
      </c>
      <c r="H63" s="103">
        <f t="shared" si="0"/>
        <v>39.732986750059055</v>
      </c>
    </row>
    <row r="64" spans="2:8" ht="24">
      <c r="B64" s="17">
        <v>411</v>
      </c>
      <c r="C64" s="6" t="s">
        <v>907</v>
      </c>
      <c r="D64" s="22">
        <v>50719308</v>
      </c>
      <c r="E64" s="22">
        <v>48517695</v>
      </c>
      <c r="F64" s="22">
        <v>48517695</v>
      </c>
      <c r="G64" s="39">
        <v>64657510</v>
      </c>
      <c r="H64" s="103">
        <f t="shared" si="0"/>
        <v>33.26583218761732</v>
      </c>
    </row>
    <row r="65" spans="2:8" ht="36">
      <c r="B65" s="17">
        <v>412</v>
      </c>
      <c r="C65" s="6" t="s">
        <v>908</v>
      </c>
      <c r="D65" s="22">
        <v>30442307</v>
      </c>
      <c r="E65" s="22">
        <v>32659244</v>
      </c>
      <c r="F65" s="22">
        <v>32659244</v>
      </c>
      <c r="G65" s="39">
        <v>33130445</v>
      </c>
      <c r="H65" s="103">
        <f t="shared" si="0"/>
        <v>1.4427798757374877</v>
      </c>
    </row>
    <row r="66" spans="2:8" ht="24">
      <c r="B66" s="17">
        <v>413</v>
      </c>
      <c r="C66" s="6" t="s">
        <v>909</v>
      </c>
      <c r="D66" s="22">
        <v>20543485</v>
      </c>
      <c r="E66" s="22">
        <v>18991728</v>
      </c>
      <c r="F66" s="22">
        <v>18991728</v>
      </c>
      <c r="G66" s="39">
        <v>22707089</v>
      </c>
      <c r="H66" s="103">
        <f t="shared" si="0"/>
        <v>19.563048712576347</v>
      </c>
    </row>
    <row r="67" spans="2:8" ht="24" customHeight="1">
      <c r="B67" s="17">
        <v>414</v>
      </c>
      <c r="C67" s="6" t="s">
        <v>924</v>
      </c>
      <c r="D67" s="22">
        <v>24943113</v>
      </c>
      <c r="E67" s="22">
        <v>18766835</v>
      </c>
      <c r="F67" s="22">
        <v>18766835</v>
      </c>
      <c r="G67" s="39">
        <v>17584052</v>
      </c>
      <c r="H67" s="103">
        <f t="shared" si="0"/>
        <v>-6.302517179908063</v>
      </c>
    </row>
    <row r="68" spans="2:8" ht="24">
      <c r="B68" s="17">
        <v>415</v>
      </c>
      <c r="C68" s="6" t="s">
        <v>910</v>
      </c>
      <c r="D68" s="22">
        <v>25467160</v>
      </c>
      <c r="E68" s="22">
        <v>14918691</v>
      </c>
      <c r="F68" s="22">
        <v>14918691</v>
      </c>
      <c r="G68" s="39">
        <v>12652040</v>
      </c>
      <c r="H68" s="103">
        <f t="shared" si="0"/>
        <v>-15.193363814559868</v>
      </c>
    </row>
    <row r="69" spans="2:8" ht="25.5" customHeight="1">
      <c r="B69" s="17">
        <v>500</v>
      </c>
      <c r="C69" s="6" t="s">
        <v>911</v>
      </c>
      <c r="D69" s="22">
        <v>114687054</v>
      </c>
      <c r="E69" s="22">
        <v>113718122</v>
      </c>
      <c r="F69" s="22">
        <v>113718122</v>
      </c>
      <c r="G69" s="39">
        <v>88532811</v>
      </c>
      <c r="H69" s="103">
        <f aca="true" t="shared" si="1" ref="H69:H98">((G69/F69)-1)*100</f>
        <v>-22.147139397887706</v>
      </c>
    </row>
    <row r="70" spans="2:8" ht="36">
      <c r="B70" s="17">
        <v>510</v>
      </c>
      <c r="C70" s="6" t="s">
        <v>919</v>
      </c>
      <c r="D70" s="22">
        <v>33240605</v>
      </c>
      <c r="E70" s="22">
        <v>29014279</v>
      </c>
      <c r="F70" s="22">
        <v>29014279</v>
      </c>
      <c r="G70" s="39">
        <v>41263801</v>
      </c>
      <c r="H70" s="103">
        <f t="shared" si="1"/>
        <v>42.21894330029707</v>
      </c>
    </row>
    <row r="71" spans="2:8" ht="24">
      <c r="B71" s="17">
        <v>511</v>
      </c>
      <c r="C71" s="6" t="s">
        <v>920</v>
      </c>
      <c r="D71" s="22">
        <v>32442724</v>
      </c>
      <c r="E71" s="22">
        <v>32708493</v>
      </c>
      <c r="F71" s="22">
        <v>32708493</v>
      </c>
      <c r="G71" s="39">
        <v>43554069</v>
      </c>
      <c r="H71" s="103">
        <f t="shared" si="1"/>
        <v>33.1582870540688</v>
      </c>
    </row>
    <row r="72" spans="2:8" ht="36">
      <c r="B72" s="17">
        <v>512</v>
      </c>
      <c r="C72" s="6" t="s">
        <v>921</v>
      </c>
      <c r="D72" s="22">
        <v>30377949</v>
      </c>
      <c r="E72" s="22">
        <v>33171300</v>
      </c>
      <c r="F72" s="22">
        <v>33171300</v>
      </c>
      <c r="G72" s="39">
        <v>38418427</v>
      </c>
      <c r="H72" s="103">
        <f t="shared" si="1"/>
        <v>15.818273628106216</v>
      </c>
    </row>
    <row r="73" spans="2:8" ht="36">
      <c r="B73" s="17">
        <v>513</v>
      </c>
      <c r="C73" s="6" t="s">
        <v>922</v>
      </c>
      <c r="D73" s="22">
        <v>31159119</v>
      </c>
      <c r="E73" s="22">
        <v>33584191</v>
      </c>
      <c r="F73" s="22">
        <v>33584191</v>
      </c>
      <c r="G73" s="39">
        <v>38880621</v>
      </c>
      <c r="H73" s="103">
        <f t="shared" si="1"/>
        <v>15.770604687187495</v>
      </c>
    </row>
    <row r="74" spans="2:8" ht="24">
      <c r="B74" s="17">
        <v>600</v>
      </c>
      <c r="C74" s="6" t="s">
        <v>912</v>
      </c>
      <c r="D74" s="22">
        <v>183860722</v>
      </c>
      <c r="E74" s="22">
        <v>74795815</v>
      </c>
      <c r="F74" s="22">
        <v>74795815</v>
      </c>
      <c r="G74" s="39">
        <v>113996239</v>
      </c>
      <c r="H74" s="103">
        <f t="shared" si="1"/>
        <v>52.4099162499934</v>
      </c>
    </row>
    <row r="75" spans="2:8" ht="36">
      <c r="B75" s="17">
        <v>610</v>
      </c>
      <c r="C75" s="6" t="s">
        <v>913</v>
      </c>
      <c r="D75" s="22">
        <v>14686232</v>
      </c>
      <c r="E75" s="22">
        <v>11933958</v>
      </c>
      <c r="F75" s="22">
        <v>11933958</v>
      </c>
      <c r="G75" s="39">
        <v>10406866</v>
      </c>
      <c r="H75" s="103">
        <f t="shared" si="1"/>
        <v>-12.796190501089411</v>
      </c>
    </row>
    <row r="76" spans="2:8" ht="38.25" customHeight="1">
      <c r="B76" s="17">
        <v>611</v>
      </c>
      <c r="C76" s="6" t="s">
        <v>914</v>
      </c>
      <c r="D76" s="22">
        <v>6753085</v>
      </c>
      <c r="E76" s="22">
        <v>7591080</v>
      </c>
      <c r="F76" s="22">
        <v>7591080</v>
      </c>
      <c r="G76" s="39">
        <v>8203852</v>
      </c>
      <c r="H76" s="103">
        <f t="shared" si="1"/>
        <v>8.072263762205111</v>
      </c>
    </row>
    <row r="77" spans="2:8" ht="24">
      <c r="B77" s="17">
        <v>612</v>
      </c>
      <c r="C77" s="6" t="s">
        <v>915</v>
      </c>
      <c r="D77" s="22">
        <v>6897572</v>
      </c>
      <c r="E77" s="22">
        <v>7315541</v>
      </c>
      <c r="F77" s="22">
        <v>7315541</v>
      </c>
      <c r="G77" s="39">
        <v>6744605</v>
      </c>
      <c r="H77" s="103">
        <f t="shared" si="1"/>
        <v>-7.804426220835891</v>
      </c>
    </row>
    <row r="78" spans="2:8" ht="24">
      <c r="B78" s="17">
        <v>613</v>
      </c>
      <c r="C78" s="6" t="s">
        <v>916</v>
      </c>
      <c r="D78" s="22">
        <v>26513694</v>
      </c>
      <c r="E78" s="22">
        <v>42214307</v>
      </c>
      <c r="F78" s="22">
        <v>42214307</v>
      </c>
      <c r="G78" s="39">
        <v>44085094</v>
      </c>
      <c r="H78" s="103">
        <f t="shared" si="1"/>
        <v>4.4316420970738735</v>
      </c>
    </row>
    <row r="79" spans="2:8" ht="24">
      <c r="B79" s="17">
        <v>700</v>
      </c>
      <c r="C79" s="6" t="s">
        <v>917</v>
      </c>
      <c r="D79" s="22">
        <v>135913317</v>
      </c>
      <c r="E79" s="22">
        <v>120579201</v>
      </c>
      <c r="F79" s="22">
        <v>120579201</v>
      </c>
      <c r="G79" s="39">
        <v>119971920</v>
      </c>
      <c r="H79" s="103">
        <f t="shared" si="1"/>
        <v>-0.5036366097665557</v>
      </c>
    </row>
    <row r="80" spans="2:8" ht="12.75">
      <c r="B80" s="17">
        <v>800</v>
      </c>
      <c r="C80" s="6" t="s">
        <v>717</v>
      </c>
      <c r="D80" s="22">
        <v>68557950</v>
      </c>
      <c r="E80" s="22">
        <v>102925238</v>
      </c>
      <c r="F80" s="22">
        <v>102925238</v>
      </c>
      <c r="G80" s="39">
        <v>86009739</v>
      </c>
      <c r="H80" s="103">
        <f t="shared" si="1"/>
        <v>-16.434743634015202</v>
      </c>
    </row>
    <row r="81" spans="2:8" ht="24">
      <c r="B81" s="17">
        <v>810</v>
      </c>
      <c r="C81" s="6" t="s">
        <v>923</v>
      </c>
      <c r="D81" s="22">
        <v>32809365</v>
      </c>
      <c r="E81" s="22">
        <v>44792530</v>
      </c>
      <c r="F81" s="22">
        <v>44792530</v>
      </c>
      <c r="G81" s="39">
        <v>46532588</v>
      </c>
      <c r="H81" s="103">
        <f t="shared" si="1"/>
        <v>3.884705775717512</v>
      </c>
    </row>
    <row r="82" spans="2:8" ht="12.75">
      <c r="B82" s="17">
        <v>811</v>
      </c>
      <c r="C82" s="6" t="s">
        <v>637</v>
      </c>
      <c r="D82" s="22">
        <v>604014201</v>
      </c>
      <c r="E82" s="22">
        <v>410419780</v>
      </c>
      <c r="F82" s="22">
        <v>410419780</v>
      </c>
      <c r="G82" s="39">
        <v>558414205</v>
      </c>
      <c r="H82" s="103">
        <f t="shared" si="1"/>
        <v>36.05928179192532</v>
      </c>
    </row>
    <row r="83" spans="2:8" ht="24">
      <c r="B83" s="17">
        <v>812</v>
      </c>
      <c r="C83" s="6" t="s">
        <v>918</v>
      </c>
      <c r="D83" s="22">
        <v>705716170</v>
      </c>
      <c r="E83" s="22">
        <v>1224856417</v>
      </c>
      <c r="F83" s="22">
        <v>1224856417</v>
      </c>
      <c r="G83" s="39">
        <v>882486802</v>
      </c>
      <c r="H83" s="103">
        <f t="shared" si="1"/>
        <v>-27.951816249495963</v>
      </c>
    </row>
    <row r="84" spans="2:8" ht="12.75">
      <c r="B84" s="17">
        <v>813</v>
      </c>
      <c r="C84" s="6" t="s">
        <v>925</v>
      </c>
      <c r="D84" s="22">
        <v>151423260</v>
      </c>
      <c r="E84" s="22">
        <v>50869373</v>
      </c>
      <c r="F84" s="22">
        <v>50869373</v>
      </c>
      <c r="G84" s="39">
        <v>283915662</v>
      </c>
      <c r="H84" s="103">
        <f t="shared" si="1"/>
        <v>458.1269145975123</v>
      </c>
    </row>
    <row r="85" spans="2:8" ht="24">
      <c r="B85" s="17">
        <v>814</v>
      </c>
      <c r="C85" s="6" t="s">
        <v>934</v>
      </c>
      <c r="D85" s="22">
        <v>33185239</v>
      </c>
      <c r="E85" s="22">
        <v>40520683</v>
      </c>
      <c r="F85" s="22">
        <v>40520683</v>
      </c>
      <c r="G85" s="39">
        <v>184526416</v>
      </c>
      <c r="H85" s="103">
        <f t="shared" si="1"/>
        <v>355.38821741973106</v>
      </c>
    </row>
    <row r="86" spans="2:8" ht="12.75">
      <c r="B86" s="17">
        <v>815</v>
      </c>
      <c r="C86" s="6" t="s">
        <v>926</v>
      </c>
      <c r="D86" s="22">
        <v>826644307</v>
      </c>
      <c r="E86" s="22">
        <v>540530251</v>
      </c>
      <c r="F86" s="22">
        <v>540530251</v>
      </c>
      <c r="G86" s="39">
        <v>680935516</v>
      </c>
      <c r="H86" s="103">
        <f t="shared" si="1"/>
        <v>25.975468484926665</v>
      </c>
    </row>
    <row r="87" spans="2:8" ht="12.75">
      <c r="B87" s="17">
        <v>900</v>
      </c>
      <c r="C87" s="6" t="s">
        <v>927</v>
      </c>
      <c r="D87" s="22">
        <v>42349090</v>
      </c>
      <c r="E87" s="22">
        <v>53104957</v>
      </c>
      <c r="F87" s="22">
        <v>53104957</v>
      </c>
      <c r="G87" s="39">
        <v>62970746</v>
      </c>
      <c r="H87" s="103">
        <f t="shared" si="1"/>
        <v>18.577906013557268</v>
      </c>
    </row>
    <row r="88" spans="2:8" ht="12.75">
      <c r="B88" s="17">
        <v>910</v>
      </c>
      <c r="C88" s="6" t="s">
        <v>928</v>
      </c>
      <c r="D88" s="22">
        <v>22257575</v>
      </c>
      <c r="E88" s="22">
        <v>28146437</v>
      </c>
      <c r="F88" s="22">
        <v>28146437</v>
      </c>
      <c r="G88" s="39">
        <v>20044996</v>
      </c>
      <c r="H88" s="103">
        <f t="shared" si="1"/>
        <v>-28.783184884111623</v>
      </c>
    </row>
    <row r="89" spans="2:8" ht="12.75">
      <c r="B89" s="17">
        <v>911</v>
      </c>
      <c r="C89" s="6" t="s">
        <v>929</v>
      </c>
      <c r="D89" s="22">
        <v>20806703</v>
      </c>
      <c r="E89" s="22">
        <v>21464709</v>
      </c>
      <c r="F89" s="22">
        <v>21464709</v>
      </c>
      <c r="G89" s="39">
        <v>21175435</v>
      </c>
      <c r="H89" s="103">
        <f t="shared" si="1"/>
        <v>-1.34767259132188</v>
      </c>
    </row>
    <row r="90" spans="2:8" ht="26.25" customHeight="1">
      <c r="B90" s="17">
        <v>912</v>
      </c>
      <c r="C90" s="6" t="s">
        <v>935</v>
      </c>
      <c r="D90" s="22">
        <v>23196665</v>
      </c>
      <c r="E90" s="22">
        <v>19497711</v>
      </c>
      <c r="F90" s="22">
        <v>19497711</v>
      </c>
      <c r="G90" s="39">
        <v>23909052</v>
      </c>
      <c r="H90" s="103">
        <f t="shared" si="1"/>
        <v>22.624917355683436</v>
      </c>
    </row>
    <row r="91" spans="2:8" ht="24">
      <c r="B91" s="17">
        <v>913</v>
      </c>
      <c r="C91" s="6" t="s">
        <v>936</v>
      </c>
      <c r="D91" s="22">
        <v>12534943</v>
      </c>
      <c r="E91" s="22">
        <v>12560558</v>
      </c>
      <c r="F91" s="22">
        <v>12560558</v>
      </c>
      <c r="G91" s="39">
        <v>11194632</v>
      </c>
      <c r="H91" s="103">
        <f t="shared" si="1"/>
        <v>-10.874723877713077</v>
      </c>
    </row>
    <row r="92" spans="2:8" ht="24">
      <c r="B92" s="17"/>
      <c r="C92" s="9" t="s">
        <v>135</v>
      </c>
      <c r="D92" s="31">
        <f>SUM(D93:D95)</f>
        <v>175983277</v>
      </c>
      <c r="E92" s="31">
        <f>SUM(E93:E95)</f>
        <v>526618692</v>
      </c>
      <c r="F92" s="31">
        <f>SUM(F93:F95)</f>
        <v>526618692</v>
      </c>
      <c r="G92" s="31">
        <f>SUM(G93:G95)</f>
        <v>546694322</v>
      </c>
      <c r="H92" s="104">
        <f t="shared" si="1"/>
        <v>3.8121757364434794</v>
      </c>
    </row>
    <row r="93" spans="2:8" ht="24">
      <c r="B93" s="17" t="s">
        <v>771</v>
      </c>
      <c r="C93" s="6" t="s">
        <v>930</v>
      </c>
      <c r="D93" s="22">
        <v>88038467</v>
      </c>
      <c r="E93" s="22">
        <v>102960732</v>
      </c>
      <c r="F93" s="22">
        <v>102960732</v>
      </c>
      <c r="G93" s="39">
        <v>107553008</v>
      </c>
      <c r="H93" s="103">
        <f t="shared" si="1"/>
        <v>4.460220815057925</v>
      </c>
    </row>
    <row r="94" spans="2:8" ht="24">
      <c r="B94" s="17" t="s">
        <v>809</v>
      </c>
      <c r="C94" s="6" t="s">
        <v>938</v>
      </c>
      <c r="D94" s="22">
        <v>52789362</v>
      </c>
      <c r="E94" s="22">
        <v>52042591</v>
      </c>
      <c r="F94" s="22">
        <v>52042591</v>
      </c>
      <c r="G94" s="39">
        <v>52211470</v>
      </c>
      <c r="H94" s="103">
        <f t="shared" si="1"/>
        <v>0.324501522224363</v>
      </c>
    </row>
    <row r="95" spans="2:8" ht="12.75">
      <c r="B95" s="17" t="s">
        <v>931</v>
      </c>
      <c r="C95" s="6" t="s">
        <v>937</v>
      </c>
      <c r="D95" s="22">
        <v>35155448</v>
      </c>
      <c r="E95" s="22">
        <v>371615369</v>
      </c>
      <c r="F95" s="22">
        <v>371615369</v>
      </c>
      <c r="G95" s="39">
        <v>386929844</v>
      </c>
      <c r="H95" s="103">
        <f t="shared" si="1"/>
        <v>4.121055337730128</v>
      </c>
    </row>
    <row r="96" spans="2:8" ht="12.75">
      <c r="B96" s="17"/>
      <c r="C96" s="9" t="s">
        <v>132</v>
      </c>
      <c r="D96" s="31">
        <f>SUM(D97)</f>
        <v>89000000</v>
      </c>
      <c r="E96" s="31">
        <f>SUM(E97)</f>
        <v>71774000</v>
      </c>
      <c r="F96" s="31">
        <f>SUM(F97)</f>
        <v>71774000</v>
      </c>
      <c r="G96" s="31">
        <f>SUM(G97)</f>
        <v>73747300</v>
      </c>
      <c r="H96" s="104">
        <f t="shared" si="1"/>
        <v>2.7493242678407137</v>
      </c>
    </row>
    <row r="97" spans="2:8" ht="12.75">
      <c r="B97" s="17" t="s">
        <v>932</v>
      </c>
      <c r="C97" s="6" t="s">
        <v>933</v>
      </c>
      <c r="D97" s="22">
        <v>89000000</v>
      </c>
      <c r="E97" s="22">
        <v>71774000</v>
      </c>
      <c r="F97" s="22">
        <v>71774000</v>
      </c>
      <c r="G97" s="39">
        <v>73747300</v>
      </c>
      <c r="H97" s="103">
        <f t="shared" si="1"/>
        <v>2.7493242678407137</v>
      </c>
    </row>
    <row r="98" spans="2:8" ht="13.5" thickBot="1">
      <c r="B98" s="121" t="s">
        <v>783</v>
      </c>
      <c r="C98" s="122"/>
      <c r="D98" s="111">
        <f>D4+D92+D96</f>
        <v>9550581000</v>
      </c>
      <c r="E98" s="111">
        <f>E4+E92+E96</f>
        <v>9216539400</v>
      </c>
      <c r="F98" s="111">
        <f>F4+F92+F96</f>
        <v>9216539400</v>
      </c>
      <c r="G98" s="111">
        <f>G4+G92+G96</f>
        <v>10100208800</v>
      </c>
      <c r="H98" s="105">
        <f t="shared" si="1"/>
        <v>9.587865484522307</v>
      </c>
    </row>
    <row r="99" spans="2:8" ht="26.25" customHeight="1">
      <c r="B99" s="130" t="s">
        <v>784</v>
      </c>
      <c r="C99" s="130"/>
      <c r="D99" s="130"/>
      <c r="E99" s="130"/>
      <c r="F99" s="130"/>
      <c r="G99" s="130"/>
      <c r="H99" s="130"/>
    </row>
    <row r="100" spans="2:8" ht="12.75">
      <c r="B100" s="128" t="s">
        <v>1044</v>
      </c>
      <c r="C100" s="128"/>
      <c r="D100" s="128"/>
      <c r="E100" s="128"/>
      <c r="F100" s="128"/>
      <c r="G100" s="128"/>
      <c r="H100" s="128"/>
    </row>
    <row r="101" spans="2:8" ht="12.75" customHeight="1">
      <c r="B101" s="129" t="s">
        <v>1195</v>
      </c>
      <c r="C101" s="129"/>
      <c r="D101" s="129"/>
      <c r="E101" s="129"/>
      <c r="F101" s="129"/>
      <c r="G101" s="129"/>
      <c r="H101" s="129"/>
    </row>
    <row r="103" ht="12.75">
      <c r="C103" s="2" t="s">
        <v>624</v>
      </c>
    </row>
    <row r="105" ht="12.75">
      <c r="C105" s="2" t="s">
        <v>624</v>
      </c>
    </row>
  </sheetData>
  <mergeCells count="5">
    <mergeCell ref="B101:H101"/>
    <mergeCell ref="B98:C98"/>
    <mergeCell ref="B2:H2"/>
    <mergeCell ref="B99:H99"/>
    <mergeCell ref="B100:H100"/>
  </mergeCells>
  <printOptions/>
  <pageMargins left="0.75" right="0.75" top="1" bottom="1" header="0" footer="0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35"/>
  <sheetViews>
    <sheetView zoomScale="80" zoomScaleNormal="80" workbookViewId="0" topLeftCell="B1">
      <selection activeCell="B1" sqref="B1"/>
    </sheetView>
  </sheetViews>
  <sheetFormatPr defaultColWidth="11.421875" defaultRowHeight="12.75"/>
  <cols>
    <col min="1" max="1" width="5.00390625" style="0" customWidth="1"/>
    <col min="3" max="3" width="35.8515625" style="2" customWidth="1"/>
    <col min="4" max="7" width="16.421875" style="0" bestFit="1" customWidth="1"/>
    <col min="8" max="8" width="19.140625" style="0" bestFit="1" customWidth="1"/>
    <col min="9" max="9" width="14.710937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112">
        <f>SUM(D5:D22)</f>
        <v>464128800</v>
      </c>
      <c r="E4" s="113">
        <f>SUM(E5:E22)</f>
        <v>470785434</v>
      </c>
      <c r="F4" s="113">
        <f>SUM(F5:F22)</f>
        <v>520785434</v>
      </c>
      <c r="G4" s="73">
        <f>SUM(G5:G22)</f>
        <v>604553300</v>
      </c>
      <c r="H4" s="102">
        <f>((G4/F4)-1)*100</f>
        <v>16.08490954837265</v>
      </c>
    </row>
    <row r="5" spans="2:8" ht="12.75">
      <c r="B5" s="35">
        <v>100</v>
      </c>
      <c r="C5" s="14" t="s">
        <v>625</v>
      </c>
      <c r="D5" s="51">
        <v>43442622</v>
      </c>
      <c r="E5" s="39">
        <v>35666745</v>
      </c>
      <c r="F5" s="39">
        <v>35666745</v>
      </c>
      <c r="G5" s="22">
        <v>42065291</v>
      </c>
      <c r="H5" s="103">
        <f aca="true" t="shared" si="0" ref="H5:H32">((G5/F5)-1)*100</f>
        <v>17.939809197615308</v>
      </c>
    </row>
    <row r="6" spans="2:8" ht="12.75">
      <c r="B6" s="35">
        <v>110</v>
      </c>
      <c r="C6" s="14" t="s">
        <v>939</v>
      </c>
      <c r="D6" s="51">
        <v>24241304</v>
      </c>
      <c r="E6" s="39">
        <v>24246557</v>
      </c>
      <c r="F6" s="39">
        <v>24246557</v>
      </c>
      <c r="G6" s="22">
        <v>25651441</v>
      </c>
      <c r="H6" s="103">
        <f t="shared" si="0"/>
        <v>5.794158733547206</v>
      </c>
    </row>
    <row r="7" spans="2:8" ht="12.75" customHeight="1">
      <c r="B7" s="35">
        <v>111</v>
      </c>
      <c r="C7" s="14" t="s">
        <v>940</v>
      </c>
      <c r="D7" s="51">
        <v>47045865</v>
      </c>
      <c r="E7" s="39">
        <v>87645032</v>
      </c>
      <c r="F7" s="39">
        <v>87645032</v>
      </c>
      <c r="G7" s="22">
        <v>96328859</v>
      </c>
      <c r="H7" s="103">
        <f t="shared" si="0"/>
        <v>9.907951200246012</v>
      </c>
    </row>
    <row r="8" spans="2:8" ht="12.75">
      <c r="B8" s="35">
        <v>112</v>
      </c>
      <c r="C8" s="14" t="s">
        <v>780</v>
      </c>
      <c r="D8" s="51">
        <v>21392369</v>
      </c>
      <c r="E8" s="39">
        <v>21855121</v>
      </c>
      <c r="F8" s="39">
        <v>34855121</v>
      </c>
      <c r="G8" s="22">
        <v>23021488</v>
      </c>
      <c r="H8" s="103">
        <f t="shared" si="0"/>
        <v>-33.9509164234432</v>
      </c>
    </row>
    <row r="9" spans="2:8" ht="12.75">
      <c r="B9" s="35">
        <v>113</v>
      </c>
      <c r="C9" s="14" t="s">
        <v>628</v>
      </c>
      <c r="D9" s="51">
        <v>14610911</v>
      </c>
      <c r="E9" s="39">
        <v>19116778</v>
      </c>
      <c r="F9" s="39">
        <v>19116778</v>
      </c>
      <c r="G9" s="22">
        <v>20468271</v>
      </c>
      <c r="H9" s="103">
        <f t="shared" si="0"/>
        <v>7.06966937629343</v>
      </c>
    </row>
    <row r="10" spans="2:8" ht="24">
      <c r="B10" s="35">
        <v>200</v>
      </c>
      <c r="C10" s="14" t="s">
        <v>941</v>
      </c>
      <c r="D10" s="51">
        <v>25322058</v>
      </c>
      <c r="E10" s="39">
        <v>23670463</v>
      </c>
      <c r="F10" s="39">
        <v>23670463</v>
      </c>
      <c r="G10" s="22">
        <v>26741997</v>
      </c>
      <c r="H10" s="103">
        <f t="shared" si="0"/>
        <v>12.976231178916953</v>
      </c>
    </row>
    <row r="11" spans="2:8" ht="12.75" customHeight="1">
      <c r="B11" s="35">
        <v>210</v>
      </c>
      <c r="C11" s="14" t="s">
        <v>942</v>
      </c>
      <c r="D11" s="51">
        <v>10887881</v>
      </c>
      <c r="E11" s="39">
        <v>12044294</v>
      </c>
      <c r="F11" s="39">
        <v>12044294</v>
      </c>
      <c r="G11" s="22">
        <v>11191101</v>
      </c>
      <c r="H11" s="103">
        <f t="shared" si="0"/>
        <v>-7.083794201636062</v>
      </c>
    </row>
    <row r="12" spans="2:8" ht="24">
      <c r="B12" s="35">
        <v>211</v>
      </c>
      <c r="C12" s="14" t="s">
        <v>948</v>
      </c>
      <c r="D12" s="51">
        <v>6072170</v>
      </c>
      <c r="E12" s="39">
        <v>6686912</v>
      </c>
      <c r="F12" s="39">
        <v>6686912</v>
      </c>
      <c r="G12" s="22">
        <v>8432372</v>
      </c>
      <c r="H12" s="103">
        <f t="shared" si="0"/>
        <v>26.102631528574015</v>
      </c>
    </row>
    <row r="13" spans="2:8" ht="12.75">
      <c r="B13" s="35">
        <v>300</v>
      </c>
      <c r="C13" s="14" t="s">
        <v>943</v>
      </c>
      <c r="D13" s="51">
        <v>32537330</v>
      </c>
      <c r="E13" s="39">
        <v>23892931</v>
      </c>
      <c r="F13" s="39">
        <v>26492931</v>
      </c>
      <c r="G13" s="22">
        <v>23466777</v>
      </c>
      <c r="H13" s="103">
        <f t="shared" si="0"/>
        <v>-11.422496061307829</v>
      </c>
    </row>
    <row r="14" spans="2:8" ht="25.5" customHeight="1">
      <c r="B14" s="35">
        <v>311</v>
      </c>
      <c r="C14" s="14" t="s">
        <v>949</v>
      </c>
      <c r="D14" s="51">
        <v>13019592</v>
      </c>
      <c r="E14" s="39">
        <v>13843939</v>
      </c>
      <c r="F14" s="39">
        <v>13843939</v>
      </c>
      <c r="G14" s="22">
        <v>14636882</v>
      </c>
      <c r="H14" s="103">
        <f t="shared" si="0"/>
        <v>5.727726769093677</v>
      </c>
    </row>
    <row r="15" spans="2:8" ht="36">
      <c r="B15" s="35">
        <v>314</v>
      </c>
      <c r="C15" s="14" t="s">
        <v>950</v>
      </c>
      <c r="D15" s="51">
        <v>10060620</v>
      </c>
      <c r="E15" s="39">
        <v>11134122</v>
      </c>
      <c r="F15" s="39">
        <v>11134122</v>
      </c>
      <c r="G15" s="22">
        <v>12063195</v>
      </c>
      <c r="H15" s="103">
        <f t="shared" si="0"/>
        <v>8.344375964265517</v>
      </c>
    </row>
    <row r="16" spans="2:8" ht="12.75">
      <c r="B16" s="35">
        <v>400</v>
      </c>
      <c r="C16" s="14" t="s">
        <v>717</v>
      </c>
      <c r="D16" s="51">
        <v>47334147</v>
      </c>
      <c r="E16" s="39">
        <v>31235755</v>
      </c>
      <c r="F16" s="39">
        <v>63135755</v>
      </c>
      <c r="G16" s="22">
        <v>54052183</v>
      </c>
      <c r="H16" s="103">
        <f t="shared" si="0"/>
        <v>-14.387365764454707</v>
      </c>
    </row>
    <row r="17" spans="2:8" ht="24">
      <c r="B17" s="35">
        <v>410</v>
      </c>
      <c r="C17" s="14" t="s">
        <v>944</v>
      </c>
      <c r="D17" s="51">
        <v>53972639</v>
      </c>
      <c r="E17" s="39">
        <v>40414635</v>
      </c>
      <c r="F17" s="39">
        <v>40414635</v>
      </c>
      <c r="G17" s="22">
        <v>65721385</v>
      </c>
      <c r="H17" s="103">
        <f t="shared" si="0"/>
        <v>62.61778684874921</v>
      </c>
    </row>
    <row r="18" spans="2:8" ht="24">
      <c r="B18" s="35">
        <v>411</v>
      </c>
      <c r="C18" s="14" t="s">
        <v>778</v>
      </c>
      <c r="D18" s="51">
        <v>26871115</v>
      </c>
      <c r="E18" s="39">
        <v>29234541</v>
      </c>
      <c r="F18" s="39">
        <v>29234541</v>
      </c>
      <c r="G18" s="22">
        <v>32915952</v>
      </c>
      <c r="H18" s="103">
        <f t="shared" si="0"/>
        <v>12.592675903480055</v>
      </c>
    </row>
    <row r="19" spans="2:8" ht="12.75">
      <c r="B19" s="35">
        <v>500</v>
      </c>
      <c r="C19" s="14" t="s">
        <v>945</v>
      </c>
      <c r="D19" s="51">
        <v>35982363</v>
      </c>
      <c r="E19" s="39">
        <v>29309634</v>
      </c>
      <c r="F19" s="39">
        <v>31809634</v>
      </c>
      <c r="G19" s="22">
        <v>29328018</v>
      </c>
      <c r="H19" s="103">
        <f t="shared" si="0"/>
        <v>-7.801460400330285</v>
      </c>
    </row>
    <row r="20" spans="2:8" ht="24">
      <c r="B20" s="35">
        <v>511</v>
      </c>
      <c r="C20" s="14" t="s">
        <v>946</v>
      </c>
      <c r="D20" s="51">
        <v>15864197</v>
      </c>
      <c r="E20" s="39">
        <v>15952077</v>
      </c>
      <c r="F20" s="39">
        <v>15952077</v>
      </c>
      <c r="G20" s="22">
        <v>16839954</v>
      </c>
      <c r="H20" s="103">
        <f t="shared" si="0"/>
        <v>5.565902170607617</v>
      </c>
    </row>
    <row r="21" spans="1:8" ht="24">
      <c r="A21" t="s">
        <v>624</v>
      </c>
      <c r="B21" s="35">
        <v>512</v>
      </c>
      <c r="C21" s="14" t="s">
        <v>951</v>
      </c>
      <c r="D21" s="51">
        <v>17677982</v>
      </c>
      <c r="E21" s="39">
        <v>18091353</v>
      </c>
      <c r="F21" s="39">
        <v>18091353</v>
      </c>
      <c r="G21" s="22">
        <v>19116063</v>
      </c>
      <c r="H21" s="103">
        <f t="shared" si="0"/>
        <v>5.664087147047536</v>
      </c>
    </row>
    <row r="22" spans="2:8" ht="12.75">
      <c r="B22" s="35">
        <v>513</v>
      </c>
      <c r="C22" s="14" t="s">
        <v>947</v>
      </c>
      <c r="D22" s="51">
        <v>17793635</v>
      </c>
      <c r="E22" s="39">
        <v>26744545</v>
      </c>
      <c r="F22" s="39">
        <v>26744545</v>
      </c>
      <c r="G22" s="22">
        <v>82512071</v>
      </c>
      <c r="H22" s="103">
        <f t="shared" si="0"/>
        <v>208.51925504808554</v>
      </c>
    </row>
    <row r="23" spans="2:8" ht="24">
      <c r="B23" s="35"/>
      <c r="C23" s="15" t="s">
        <v>135</v>
      </c>
      <c r="D23" s="52">
        <f>SUM(D24:D26)</f>
        <v>274179300</v>
      </c>
      <c r="E23" s="40">
        <f>SUM(E24:E26)</f>
        <v>256503177</v>
      </c>
      <c r="F23" s="40">
        <f>SUM(F24:F26)</f>
        <v>273503177</v>
      </c>
      <c r="G23" s="31">
        <f>SUM(G24:G26)</f>
        <v>282873600</v>
      </c>
      <c r="H23" s="104">
        <f t="shared" si="0"/>
        <v>3.4260746448294466</v>
      </c>
    </row>
    <row r="24" spans="2:9" ht="24">
      <c r="B24" s="35" t="s">
        <v>771</v>
      </c>
      <c r="C24" s="14" t="s">
        <v>958</v>
      </c>
      <c r="D24" s="51">
        <v>96761500</v>
      </c>
      <c r="E24" s="39">
        <v>89869142</v>
      </c>
      <c r="F24" s="39">
        <v>89869142</v>
      </c>
      <c r="G24" s="22">
        <v>90486000</v>
      </c>
      <c r="H24" s="103">
        <f t="shared" si="0"/>
        <v>0.6863957819915445</v>
      </c>
      <c r="I24" s="36"/>
    </row>
    <row r="25" spans="2:9" ht="24">
      <c r="B25" s="35" t="s">
        <v>809</v>
      </c>
      <c r="C25" s="14" t="s">
        <v>959</v>
      </c>
      <c r="D25" s="51">
        <v>60042700</v>
      </c>
      <c r="E25" s="39">
        <v>57288919</v>
      </c>
      <c r="F25" s="39">
        <v>57288919</v>
      </c>
      <c r="G25" s="22">
        <v>65879100</v>
      </c>
      <c r="H25" s="103">
        <f t="shared" si="0"/>
        <v>14.994489597543282</v>
      </c>
      <c r="I25" s="29"/>
    </row>
    <row r="26" spans="2:8" ht="12.75">
      <c r="B26" s="35" t="s">
        <v>931</v>
      </c>
      <c r="C26" s="14" t="s">
        <v>952</v>
      </c>
      <c r="D26" s="51">
        <v>117375100</v>
      </c>
      <c r="E26" s="39">
        <v>109345116</v>
      </c>
      <c r="F26" s="39">
        <v>126345116</v>
      </c>
      <c r="G26" s="22">
        <v>126508500</v>
      </c>
      <c r="H26" s="103">
        <f t="shared" si="0"/>
        <v>0.12931564366920334</v>
      </c>
    </row>
    <row r="27" spans="2:8" ht="12.75">
      <c r="B27" s="35"/>
      <c r="C27" s="15" t="s">
        <v>132</v>
      </c>
      <c r="D27" s="52">
        <f>SUM(D28:D31)</f>
        <v>26586064975</v>
      </c>
      <c r="E27" s="40">
        <f>SUM(E28:E31)</f>
        <v>31999010137</v>
      </c>
      <c r="F27" s="40">
        <f>SUM(F28:F31)</f>
        <v>31999010137</v>
      </c>
      <c r="G27" s="31">
        <f>SUM(G28:G31)</f>
        <v>33505318303</v>
      </c>
      <c r="H27" s="104">
        <f t="shared" si="0"/>
        <v>4.70735863250431</v>
      </c>
    </row>
    <row r="28" spans="2:8" ht="12.75">
      <c r="B28" s="35" t="s">
        <v>953</v>
      </c>
      <c r="C28" s="14" t="s">
        <v>954</v>
      </c>
      <c r="D28" s="51">
        <v>84300000</v>
      </c>
      <c r="E28" s="39">
        <v>123326484</v>
      </c>
      <c r="F28" s="39">
        <v>123326484</v>
      </c>
      <c r="G28" s="22">
        <v>131544800</v>
      </c>
      <c r="H28" s="103">
        <f t="shared" si="0"/>
        <v>6.663869538354805</v>
      </c>
    </row>
    <row r="29" spans="2:8" ht="12.75">
      <c r="B29" s="35" t="s">
        <v>692</v>
      </c>
      <c r="C29" s="14" t="s">
        <v>248</v>
      </c>
      <c r="D29" s="51"/>
      <c r="E29" s="39">
        <v>358900000</v>
      </c>
      <c r="F29" s="39">
        <v>358900000</v>
      </c>
      <c r="G29" s="22">
        <v>358900000</v>
      </c>
      <c r="H29" s="103">
        <f t="shared" si="0"/>
        <v>0</v>
      </c>
    </row>
    <row r="30" spans="2:8" ht="24">
      <c r="B30" s="35" t="s">
        <v>955</v>
      </c>
      <c r="C30" s="14" t="s">
        <v>960</v>
      </c>
      <c r="D30" s="51">
        <v>321400000</v>
      </c>
      <c r="E30" s="39">
        <v>348984905</v>
      </c>
      <c r="F30" s="39">
        <v>348984905</v>
      </c>
      <c r="G30" s="22">
        <v>371235600</v>
      </c>
      <c r="H30" s="103">
        <f t="shared" si="0"/>
        <v>6.375833075072412</v>
      </c>
    </row>
    <row r="31" spans="2:8" ht="12.75">
      <c r="B31" s="35" t="s">
        <v>956</v>
      </c>
      <c r="C31" s="14" t="s">
        <v>957</v>
      </c>
      <c r="D31" s="51">
        <v>26180364975</v>
      </c>
      <c r="E31" s="39">
        <v>31167798748</v>
      </c>
      <c r="F31" s="39">
        <v>31167798748</v>
      </c>
      <c r="G31" s="22">
        <v>32643637903</v>
      </c>
      <c r="H31" s="103">
        <f t="shared" si="0"/>
        <v>4.735140800069182</v>
      </c>
    </row>
    <row r="32" spans="2:8" ht="13.5" thickBot="1">
      <c r="B32" s="131" t="s">
        <v>783</v>
      </c>
      <c r="C32" s="132"/>
      <c r="D32" s="53">
        <f>D4+D23+D27</f>
        <v>27324373075</v>
      </c>
      <c r="E32" s="53">
        <f>E4+E23+E27</f>
        <v>32726298748</v>
      </c>
      <c r="F32" s="53">
        <f>F4+F23+F27</f>
        <v>32793298748</v>
      </c>
      <c r="G32" s="53">
        <f>G4+G23+G27</f>
        <v>34392745203</v>
      </c>
      <c r="H32" s="105">
        <f t="shared" si="0"/>
        <v>4.877357618978628</v>
      </c>
    </row>
    <row r="33" spans="2:8" ht="27" customHeight="1">
      <c r="B33" s="130" t="s">
        <v>784</v>
      </c>
      <c r="C33" s="130"/>
      <c r="D33" s="130"/>
      <c r="E33" s="130"/>
      <c r="F33" s="130"/>
      <c r="G33" s="130"/>
      <c r="H33" s="130"/>
    </row>
    <row r="34" spans="2:8" ht="23.25" customHeight="1">
      <c r="B34" s="128" t="s">
        <v>1044</v>
      </c>
      <c r="C34" s="128"/>
      <c r="D34" s="128"/>
      <c r="E34" s="128"/>
      <c r="F34" s="128"/>
      <c r="G34" s="128"/>
      <c r="H34" s="128"/>
    </row>
    <row r="35" spans="2:8" ht="12.75" customHeight="1">
      <c r="B35" s="129" t="s">
        <v>1195</v>
      </c>
      <c r="C35" s="129"/>
      <c r="D35" s="129"/>
      <c r="E35" s="129"/>
      <c r="F35" s="129"/>
      <c r="G35" s="129"/>
      <c r="H35" s="129"/>
    </row>
  </sheetData>
  <mergeCells count="5">
    <mergeCell ref="B35:H35"/>
    <mergeCell ref="B32:C32"/>
    <mergeCell ref="B2:H2"/>
    <mergeCell ref="B33:H33"/>
    <mergeCell ref="B34:H34"/>
  </mergeCells>
  <printOptions/>
  <pageMargins left="0.75" right="0.75" top="1" bottom="1" header="0" footer="0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86"/>
  <sheetViews>
    <sheetView zoomScale="80" zoomScaleNormal="80" workbookViewId="0" topLeftCell="A1">
      <selection activeCell="C74" sqref="C74"/>
    </sheetView>
  </sheetViews>
  <sheetFormatPr defaultColWidth="11.421875" defaultRowHeight="12.75"/>
  <cols>
    <col min="1" max="1" width="5.8515625" style="0" customWidth="1"/>
    <col min="3" max="3" width="34.8515625" style="2" customWidth="1"/>
    <col min="4" max="7" width="15.00390625" style="0" bestFit="1" customWidth="1"/>
    <col min="8" max="8" width="15.140625" style="0" bestFit="1" customWidth="1"/>
    <col min="9" max="9" width="14.710937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113">
        <f>SUM(D5:D66)</f>
        <v>7671870725</v>
      </c>
      <c r="E4" s="113">
        <f>SUM(E5:E66)</f>
        <v>7317852316</v>
      </c>
      <c r="F4" s="113">
        <f>SUM(F5:F66)</f>
        <v>14996247616</v>
      </c>
      <c r="G4" s="73">
        <f>SUM(G5:G66)</f>
        <v>15948431095</v>
      </c>
      <c r="H4" s="102">
        <f>((G4/F4)-1)*100</f>
        <v>6.349478238703421</v>
      </c>
    </row>
    <row r="5" spans="2:8" ht="12.75">
      <c r="B5" s="35">
        <v>100</v>
      </c>
      <c r="C5" s="14" t="s">
        <v>625</v>
      </c>
      <c r="D5" s="39">
        <v>43076516</v>
      </c>
      <c r="E5" s="39">
        <v>38473498</v>
      </c>
      <c r="F5" s="39">
        <v>38473498</v>
      </c>
      <c r="G5" s="22">
        <v>43476588</v>
      </c>
      <c r="H5" s="103">
        <f aca="true" t="shared" si="0" ref="H5:H67">((G5/F5)-1)*100</f>
        <v>13.003990435182168</v>
      </c>
    </row>
    <row r="6" spans="2:8" ht="12.75">
      <c r="B6" s="35">
        <v>110</v>
      </c>
      <c r="C6" s="14" t="s">
        <v>780</v>
      </c>
      <c r="D6" s="39">
        <v>30498677</v>
      </c>
      <c r="E6" s="39">
        <v>30639860</v>
      </c>
      <c r="F6" s="39">
        <v>30639860</v>
      </c>
      <c r="G6" s="22">
        <v>31963553</v>
      </c>
      <c r="H6" s="103">
        <f t="shared" si="0"/>
        <v>4.320166606505382</v>
      </c>
    </row>
    <row r="7" spans="2:8" ht="11.25" customHeight="1">
      <c r="B7" s="35">
        <v>112</v>
      </c>
      <c r="C7" s="14" t="s">
        <v>961</v>
      </c>
      <c r="D7" s="39">
        <v>26484398</v>
      </c>
      <c r="E7" s="39">
        <v>24737805</v>
      </c>
      <c r="F7" s="39">
        <v>24737805</v>
      </c>
      <c r="G7" s="22">
        <v>25887182</v>
      </c>
      <c r="H7" s="103">
        <f t="shared" si="0"/>
        <v>4.646236802335535</v>
      </c>
    </row>
    <row r="8" spans="2:8" ht="12.75">
      <c r="B8" s="35">
        <v>114</v>
      </c>
      <c r="C8" s="14" t="s">
        <v>628</v>
      </c>
      <c r="D8" s="39">
        <v>29951866</v>
      </c>
      <c r="E8" s="39">
        <v>30713837</v>
      </c>
      <c r="F8" s="39">
        <v>30713837</v>
      </c>
      <c r="G8" s="22">
        <v>33630324</v>
      </c>
      <c r="H8" s="103">
        <f t="shared" si="0"/>
        <v>9.495677794995139</v>
      </c>
    </row>
    <row r="9" spans="2:8" ht="24">
      <c r="B9" s="35">
        <v>115</v>
      </c>
      <c r="C9" s="14" t="s">
        <v>962</v>
      </c>
      <c r="D9" s="39">
        <v>9490949</v>
      </c>
      <c r="E9" s="39">
        <v>10200288</v>
      </c>
      <c r="F9" s="39">
        <v>10200288</v>
      </c>
      <c r="G9" s="22">
        <v>18090439</v>
      </c>
      <c r="H9" s="103">
        <f t="shared" si="0"/>
        <v>77.35223750545082</v>
      </c>
    </row>
    <row r="10" spans="2:8" ht="12.75">
      <c r="B10" s="35">
        <v>121</v>
      </c>
      <c r="C10" s="14" t="s">
        <v>977</v>
      </c>
      <c r="D10" s="39">
        <v>23873301</v>
      </c>
      <c r="E10" s="39">
        <v>24594236</v>
      </c>
      <c r="F10" s="39">
        <v>24594236</v>
      </c>
      <c r="G10" s="22">
        <v>68691245</v>
      </c>
      <c r="H10" s="103">
        <f t="shared" si="0"/>
        <v>179.29814530526582</v>
      </c>
    </row>
    <row r="11" spans="2:8" ht="12.75">
      <c r="B11" s="35">
        <v>122</v>
      </c>
      <c r="C11" s="14" t="s">
        <v>978</v>
      </c>
      <c r="D11" s="39">
        <v>27779961</v>
      </c>
      <c r="E11" s="39">
        <v>28061967</v>
      </c>
      <c r="F11" s="39">
        <v>28061967</v>
      </c>
      <c r="G11" s="22">
        <v>64843315</v>
      </c>
      <c r="H11" s="103">
        <f t="shared" si="0"/>
        <v>131.07188102672916</v>
      </c>
    </row>
    <row r="12" spans="2:8" ht="11.25" customHeight="1">
      <c r="B12" s="35">
        <v>123</v>
      </c>
      <c r="C12" s="14" t="s">
        <v>979</v>
      </c>
      <c r="D12" s="39">
        <v>24787386</v>
      </c>
      <c r="E12" s="39">
        <v>26078001</v>
      </c>
      <c r="F12" s="39">
        <v>26078001</v>
      </c>
      <c r="G12" s="22">
        <v>51830665</v>
      </c>
      <c r="H12" s="103">
        <f t="shared" si="0"/>
        <v>98.75244655447327</v>
      </c>
    </row>
    <row r="13" spans="2:8" ht="12.75">
      <c r="B13" s="35">
        <v>124</v>
      </c>
      <c r="C13" s="14" t="s">
        <v>963</v>
      </c>
      <c r="D13" s="39">
        <v>30346382</v>
      </c>
      <c r="E13" s="39">
        <v>32651546</v>
      </c>
      <c r="F13" s="39">
        <v>32651546</v>
      </c>
      <c r="G13" s="22">
        <v>84221453</v>
      </c>
      <c r="H13" s="103">
        <f t="shared" si="0"/>
        <v>157.94016920362668</v>
      </c>
    </row>
    <row r="14" spans="2:8" ht="12.75">
      <c r="B14" s="35">
        <v>125</v>
      </c>
      <c r="C14" s="14" t="s">
        <v>964</v>
      </c>
      <c r="D14" s="39">
        <v>27872521</v>
      </c>
      <c r="E14" s="39">
        <v>27828211</v>
      </c>
      <c r="F14" s="39">
        <v>27828211</v>
      </c>
      <c r="G14" s="22">
        <v>68199372</v>
      </c>
      <c r="H14" s="103">
        <f t="shared" si="0"/>
        <v>145.0727860299751</v>
      </c>
    </row>
    <row r="15" spans="2:8" ht="12.75">
      <c r="B15" s="35">
        <v>126</v>
      </c>
      <c r="C15" s="14" t="s">
        <v>965</v>
      </c>
      <c r="D15" s="39">
        <v>25172156</v>
      </c>
      <c r="E15" s="39">
        <v>25448859</v>
      </c>
      <c r="F15" s="39">
        <v>25448859</v>
      </c>
      <c r="G15" s="22">
        <v>58734187</v>
      </c>
      <c r="H15" s="103">
        <f t="shared" si="0"/>
        <v>130.79300726213305</v>
      </c>
    </row>
    <row r="16" spans="2:8" ht="12.75">
      <c r="B16" s="35">
        <v>127</v>
      </c>
      <c r="C16" s="14" t="s">
        <v>966</v>
      </c>
      <c r="D16" s="39">
        <v>47861699</v>
      </c>
      <c r="E16" s="39">
        <v>44039675</v>
      </c>
      <c r="F16" s="39">
        <v>44039675</v>
      </c>
      <c r="G16" s="22">
        <v>229114423</v>
      </c>
      <c r="H16" s="103">
        <f t="shared" si="0"/>
        <v>420.2454900041837</v>
      </c>
    </row>
    <row r="17" spans="2:8" ht="12.75">
      <c r="B17" s="35">
        <v>128</v>
      </c>
      <c r="C17" s="14" t="s">
        <v>967</v>
      </c>
      <c r="D17" s="39">
        <v>36038341</v>
      </c>
      <c r="E17" s="39">
        <v>32122096</v>
      </c>
      <c r="F17" s="39">
        <v>32122096</v>
      </c>
      <c r="G17" s="22">
        <v>106177579</v>
      </c>
      <c r="H17" s="103">
        <f t="shared" si="0"/>
        <v>230.54374471703215</v>
      </c>
    </row>
    <row r="18" spans="2:8" ht="13.5" customHeight="1">
      <c r="B18" s="35">
        <v>129</v>
      </c>
      <c r="C18" s="14" t="s">
        <v>273</v>
      </c>
      <c r="D18" s="39"/>
      <c r="E18" s="39"/>
      <c r="F18" s="39"/>
      <c r="G18" s="22">
        <v>5733637</v>
      </c>
      <c r="H18" s="103"/>
    </row>
    <row r="19" spans="2:8" ht="12.75">
      <c r="B19" s="35">
        <v>130</v>
      </c>
      <c r="C19" s="14" t="s">
        <v>968</v>
      </c>
      <c r="D19" s="39">
        <v>31201575</v>
      </c>
      <c r="E19" s="39">
        <v>31043007</v>
      </c>
      <c r="F19" s="39">
        <v>31043007</v>
      </c>
      <c r="G19" s="22">
        <v>125510226</v>
      </c>
      <c r="H19" s="103">
        <f t="shared" si="0"/>
        <v>304.31078728938854</v>
      </c>
    </row>
    <row r="20" spans="2:8" ht="12.75">
      <c r="B20" s="35">
        <v>131</v>
      </c>
      <c r="C20" s="14" t="s">
        <v>969</v>
      </c>
      <c r="D20" s="39">
        <v>32597387</v>
      </c>
      <c r="E20" s="39">
        <v>30992582</v>
      </c>
      <c r="F20" s="39">
        <v>30992582</v>
      </c>
      <c r="G20" s="22">
        <v>147520349</v>
      </c>
      <c r="H20" s="103">
        <f t="shared" si="0"/>
        <v>375.98599239005</v>
      </c>
    </row>
    <row r="21" spans="2:8" ht="12.75">
      <c r="B21" s="35">
        <v>132</v>
      </c>
      <c r="C21" s="14" t="s">
        <v>970</v>
      </c>
      <c r="D21" s="39">
        <v>32521610</v>
      </c>
      <c r="E21" s="39">
        <v>33415992</v>
      </c>
      <c r="F21" s="39">
        <v>33415992</v>
      </c>
      <c r="G21" s="22">
        <v>241084579</v>
      </c>
      <c r="H21" s="103">
        <f t="shared" si="0"/>
        <v>621.464677750701</v>
      </c>
    </row>
    <row r="22" spans="2:8" ht="12.75">
      <c r="B22" s="35">
        <v>133</v>
      </c>
      <c r="C22" s="14" t="s">
        <v>971</v>
      </c>
      <c r="D22" s="39">
        <v>30145496</v>
      </c>
      <c r="E22" s="39">
        <v>29620199</v>
      </c>
      <c r="F22" s="39">
        <v>29620199</v>
      </c>
      <c r="G22" s="22">
        <v>147526349</v>
      </c>
      <c r="H22" s="103">
        <f t="shared" si="0"/>
        <v>398.0599522643315</v>
      </c>
    </row>
    <row r="23" spans="2:8" ht="12.75">
      <c r="B23" s="35">
        <v>134</v>
      </c>
      <c r="C23" s="14" t="s">
        <v>972</v>
      </c>
      <c r="D23" s="39">
        <v>38527482</v>
      </c>
      <c r="E23" s="39">
        <v>34702925</v>
      </c>
      <c r="F23" s="39">
        <v>34702925</v>
      </c>
      <c r="G23" s="22">
        <v>155414671</v>
      </c>
      <c r="H23" s="103">
        <f t="shared" si="0"/>
        <v>347.8431457867024</v>
      </c>
    </row>
    <row r="24" spans="2:8" ht="12.75">
      <c r="B24" s="35">
        <v>135</v>
      </c>
      <c r="C24" s="14" t="s">
        <v>973</v>
      </c>
      <c r="D24" s="39">
        <v>28713250</v>
      </c>
      <c r="E24" s="39">
        <v>29582944</v>
      </c>
      <c r="F24" s="39">
        <v>29582944</v>
      </c>
      <c r="G24" s="22">
        <v>243557530</v>
      </c>
      <c r="H24" s="103">
        <f t="shared" si="0"/>
        <v>723.3038942980118</v>
      </c>
    </row>
    <row r="25" spans="2:8" ht="12.75">
      <c r="B25" s="35">
        <v>136</v>
      </c>
      <c r="C25" s="14" t="s">
        <v>974</v>
      </c>
      <c r="D25" s="39">
        <v>36995738</v>
      </c>
      <c r="E25" s="39">
        <v>35453989</v>
      </c>
      <c r="F25" s="39">
        <v>35453989</v>
      </c>
      <c r="G25" s="22">
        <v>185956373</v>
      </c>
      <c r="H25" s="103">
        <f t="shared" si="0"/>
        <v>424.5005660717049</v>
      </c>
    </row>
    <row r="26" spans="2:8" ht="12.75">
      <c r="B26" s="35">
        <v>137</v>
      </c>
      <c r="C26" s="14" t="s">
        <v>975</v>
      </c>
      <c r="D26" s="39">
        <v>26076600</v>
      </c>
      <c r="E26" s="39">
        <v>26538955</v>
      </c>
      <c r="F26" s="39">
        <v>26538955</v>
      </c>
      <c r="G26" s="22">
        <v>84471230</v>
      </c>
      <c r="H26" s="103">
        <f t="shared" si="0"/>
        <v>218.29147002962247</v>
      </c>
    </row>
    <row r="27" spans="2:8" ht="12.75">
      <c r="B27" s="35">
        <v>138</v>
      </c>
      <c r="C27" s="14" t="s">
        <v>976</v>
      </c>
      <c r="D27" s="39">
        <v>28766826</v>
      </c>
      <c r="E27" s="39">
        <v>28889673</v>
      </c>
      <c r="F27" s="39">
        <v>28889673</v>
      </c>
      <c r="G27" s="22">
        <v>116886090</v>
      </c>
      <c r="H27" s="103">
        <f t="shared" si="0"/>
        <v>304.59471451961394</v>
      </c>
    </row>
    <row r="28" spans="2:8" ht="12.75">
      <c r="B28" s="35">
        <v>139</v>
      </c>
      <c r="C28" s="14" t="s">
        <v>980</v>
      </c>
      <c r="D28" s="39">
        <v>24047973</v>
      </c>
      <c r="E28" s="39">
        <v>25058760</v>
      </c>
      <c r="F28" s="39">
        <v>25058760</v>
      </c>
      <c r="G28" s="22">
        <v>82657746</v>
      </c>
      <c r="H28" s="103">
        <f t="shared" si="0"/>
        <v>229.85569118344245</v>
      </c>
    </row>
    <row r="29" spans="2:8" ht="12.75">
      <c r="B29" s="35">
        <v>140</v>
      </c>
      <c r="C29" s="14" t="s">
        <v>981</v>
      </c>
      <c r="D29" s="39">
        <v>43467888</v>
      </c>
      <c r="E29" s="39">
        <v>42564881</v>
      </c>
      <c r="F29" s="39">
        <v>42564881</v>
      </c>
      <c r="G29" s="22">
        <v>345474865</v>
      </c>
      <c r="H29" s="103">
        <f t="shared" si="0"/>
        <v>711.6429715849553</v>
      </c>
    </row>
    <row r="30" spans="2:8" ht="12.75">
      <c r="B30" s="35">
        <v>141</v>
      </c>
      <c r="C30" s="14" t="s">
        <v>982</v>
      </c>
      <c r="D30" s="39">
        <v>30747240</v>
      </c>
      <c r="E30" s="39">
        <v>30555510</v>
      </c>
      <c r="F30" s="39">
        <v>30555510</v>
      </c>
      <c r="G30" s="22">
        <v>230122562</v>
      </c>
      <c r="H30" s="103">
        <f t="shared" si="0"/>
        <v>653.1295075749023</v>
      </c>
    </row>
    <row r="31" spans="2:8" ht="12.75">
      <c r="B31" s="35">
        <v>142</v>
      </c>
      <c r="C31" s="14" t="s">
        <v>983</v>
      </c>
      <c r="D31" s="39">
        <v>28241143</v>
      </c>
      <c r="E31" s="39">
        <v>29399364</v>
      </c>
      <c r="F31" s="39">
        <v>29399364</v>
      </c>
      <c r="G31" s="22">
        <v>100991020</v>
      </c>
      <c r="H31" s="103">
        <f t="shared" si="0"/>
        <v>243.51430187401334</v>
      </c>
    </row>
    <row r="32" spans="2:8" ht="11.25" customHeight="1">
      <c r="B32" s="35">
        <v>143</v>
      </c>
      <c r="C32" s="14" t="s">
        <v>997</v>
      </c>
      <c r="D32" s="39">
        <v>24004502</v>
      </c>
      <c r="E32" s="39">
        <v>25212762</v>
      </c>
      <c r="F32" s="39">
        <v>25212762</v>
      </c>
      <c r="G32" s="22">
        <v>88808563</v>
      </c>
      <c r="H32" s="103">
        <f t="shared" si="0"/>
        <v>252.2365498869184</v>
      </c>
    </row>
    <row r="33" spans="2:8" ht="12.75">
      <c r="B33" s="35">
        <v>144</v>
      </c>
      <c r="C33" s="14" t="s">
        <v>998</v>
      </c>
      <c r="D33" s="39">
        <v>31525553</v>
      </c>
      <c r="E33" s="39">
        <v>31197418</v>
      </c>
      <c r="F33" s="39">
        <v>31197418</v>
      </c>
      <c r="G33" s="22">
        <v>172489189</v>
      </c>
      <c r="H33" s="103">
        <f t="shared" si="0"/>
        <v>452.8957204086569</v>
      </c>
    </row>
    <row r="34" spans="2:8" ht="12.75">
      <c r="B34" s="35">
        <v>145</v>
      </c>
      <c r="C34" s="14" t="s">
        <v>984</v>
      </c>
      <c r="D34" s="39">
        <v>27243977</v>
      </c>
      <c r="E34" s="39">
        <v>27727957</v>
      </c>
      <c r="F34" s="39">
        <v>27727957</v>
      </c>
      <c r="G34" s="22">
        <v>94644906</v>
      </c>
      <c r="H34" s="103">
        <f t="shared" si="0"/>
        <v>241.33386026240592</v>
      </c>
    </row>
    <row r="35" spans="2:8" ht="12.75">
      <c r="B35" s="35">
        <v>146</v>
      </c>
      <c r="C35" s="14" t="s">
        <v>985</v>
      </c>
      <c r="D35" s="39">
        <v>28917149</v>
      </c>
      <c r="E35" s="39">
        <v>28820692</v>
      </c>
      <c r="F35" s="39">
        <v>28820692</v>
      </c>
      <c r="G35" s="22">
        <v>98614125</v>
      </c>
      <c r="H35" s="103">
        <f t="shared" si="0"/>
        <v>242.16432069014857</v>
      </c>
    </row>
    <row r="36" spans="2:8" ht="12.75">
      <c r="B36" s="35">
        <v>147</v>
      </c>
      <c r="C36" s="14" t="s">
        <v>986</v>
      </c>
      <c r="D36" s="39">
        <v>26629911</v>
      </c>
      <c r="E36" s="39">
        <v>30117524</v>
      </c>
      <c r="F36" s="39">
        <v>30117524</v>
      </c>
      <c r="G36" s="22">
        <v>86332509</v>
      </c>
      <c r="H36" s="103">
        <f t="shared" si="0"/>
        <v>186.65208003154575</v>
      </c>
    </row>
    <row r="37" spans="2:8" ht="12.75">
      <c r="B37" s="35">
        <v>148</v>
      </c>
      <c r="C37" s="14" t="s">
        <v>987</v>
      </c>
      <c r="D37" s="39">
        <v>27844308</v>
      </c>
      <c r="E37" s="39">
        <v>28115644</v>
      </c>
      <c r="F37" s="39">
        <v>28115644</v>
      </c>
      <c r="G37" s="22">
        <v>96053983</v>
      </c>
      <c r="H37" s="103">
        <f t="shared" si="0"/>
        <v>241.6389217333951</v>
      </c>
    </row>
    <row r="38" spans="2:8" ht="12.75">
      <c r="B38" s="35">
        <v>149</v>
      </c>
      <c r="C38" s="14" t="s">
        <v>988</v>
      </c>
      <c r="D38" s="39">
        <v>24743556</v>
      </c>
      <c r="E38" s="39">
        <v>26299775</v>
      </c>
      <c r="F38" s="39">
        <v>26299775</v>
      </c>
      <c r="G38" s="22">
        <v>69802499</v>
      </c>
      <c r="H38" s="103">
        <f t="shared" si="0"/>
        <v>165.41101207139604</v>
      </c>
    </row>
    <row r="39" spans="2:8" ht="12.75">
      <c r="B39" s="35">
        <v>150</v>
      </c>
      <c r="C39" s="14" t="s">
        <v>989</v>
      </c>
      <c r="D39" s="39">
        <v>39180100</v>
      </c>
      <c r="E39" s="39">
        <v>39606054</v>
      </c>
      <c r="F39" s="39">
        <v>39606054</v>
      </c>
      <c r="G39" s="22">
        <v>232889017</v>
      </c>
      <c r="H39" s="103">
        <f t="shared" si="0"/>
        <v>488.0136834636442</v>
      </c>
    </row>
    <row r="40" spans="2:8" ht="12.75">
      <c r="B40" s="35">
        <v>151</v>
      </c>
      <c r="C40" s="14" t="s">
        <v>990</v>
      </c>
      <c r="D40" s="39">
        <v>34454071</v>
      </c>
      <c r="E40" s="39">
        <v>38515953</v>
      </c>
      <c r="F40" s="39">
        <v>38515953</v>
      </c>
      <c r="G40" s="22">
        <v>116305189</v>
      </c>
      <c r="H40" s="103">
        <f t="shared" si="0"/>
        <v>201.96627615575292</v>
      </c>
    </row>
    <row r="41" spans="2:8" ht="12.75">
      <c r="B41" s="35">
        <v>152</v>
      </c>
      <c r="C41" s="14" t="s">
        <v>991</v>
      </c>
      <c r="D41" s="39">
        <v>29838097</v>
      </c>
      <c r="E41" s="39">
        <v>31933863</v>
      </c>
      <c r="F41" s="39">
        <v>31933863</v>
      </c>
      <c r="G41" s="22">
        <v>99262136</v>
      </c>
      <c r="H41" s="103">
        <f t="shared" si="0"/>
        <v>210.83660626965175</v>
      </c>
    </row>
    <row r="42" spans="2:8" ht="15.75" customHeight="1">
      <c r="B42" s="35">
        <v>200</v>
      </c>
      <c r="C42" s="14" t="s">
        <v>1049</v>
      </c>
      <c r="D42" s="39">
        <v>12896526</v>
      </c>
      <c r="E42" s="39">
        <v>12815027</v>
      </c>
      <c r="F42" s="39">
        <v>12815027</v>
      </c>
      <c r="G42" s="22">
        <v>13729711</v>
      </c>
      <c r="H42" s="103">
        <f t="shared" si="0"/>
        <v>7.137589331649474</v>
      </c>
    </row>
    <row r="43" spans="2:8" ht="13.5" customHeight="1">
      <c r="B43" s="35">
        <v>210</v>
      </c>
      <c r="C43" s="14" t="s">
        <v>1050</v>
      </c>
      <c r="D43" s="39">
        <v>375441888</v>
      </c>
      <c r="E43" s="39">
        <v>419127393</v>
      </c>
      <c r="F43" s="39">
        <v>919127393</v>
      </c>
      <c r="G43" s="22">
        <v>20124098</v>
      </c>
      <c r="H43" s="103">
        <f t="shared" si="0"/>
        <v>-97.81052135392075</v>
      </c>
    </row>
    <row r="44" spans="2:8" ht="12.75">
      <c r="B44" s="35">
        <v>211</v>
      </c>
      <c r="C44" s="14" t="s">
        <v>992</v>
      </c>
      <c r="D44" s="39">
        <v>90122964</v>
      </c>
      <c r="E44" s="39">
        <v>39237569</v>
      </c>
      <c r="F44" s="39">
        <v>39237569</v>
      </c>
      <c r="G44" s="22">
        <v>258793928</v>
      </c>
      <c r="H44" s="103">
        <f t="shared" si="0"/>
        <v>559.5564776197017</v>
      </c>
    </row>
    <row r="45" spans="2:8" ht="12.75">
      <c r="B45" s="35">
        <v>212</v>
      </c>
      <c r="C45" s="14" t="s">
        <v>993</v>
      </c>
      <c r="D45" s="39">
        <v>509134501</v>
      </c>
      <c r="E45" s="39">
        <v>510020108</v>
      </c>
      <c r="F45" s="39">
        <v>1140520108</v>
      </c>
      <c r="G45" s="22">
        <v>928705746</v>
      </c>
      <c r="H45" s="103">
        <f t="shared" si="0"/>
        <v>-18.571734116238837</v>
      </c>
    </row>
    <row r="46" spans="2:8" ht="24">
      <c r="B46" s="35">
        <v>213</v>
      </c>
      <c r="C46" s="14" t="s">
        <v>994</v>
      </c>
      <c r="D46" s="39">
        <v>2789389689</v>
      </c>
      <c r="E46" s="39">
        <v>1607596975</v>
      </c>
      <c r="F46" s="39">
        <v>8027073975</v>
      </c>
      <c r="G46" s="22">
        <v>6624475324</v>
      </c>
      <c r="H46" s="103">
        <f t="shared" si="0"/>
        <v>-17.4733490107147</v>
      </c>
    </row>
    <row r="47" spans="2:8" ht="12.75">
      <c r="B47" s="35">
        <v>214</v>
      </c>
      <c r="C47" s="14" t="s">
        <v>995</v>
      </c>
      <c r="D47" s="39">
        <v>36279350</v>
      </c>
      <c r="E47" s="39">
        <v>34363550</v>
      </c>
      <c r="F47" s="39">
        <v>34363550</v>
      </c>
      <c r="G47" s="22">
        <v>34710765</v>
      </c>
      <c r="H47" s="103">
        <f t="shared" si="0"/>
        <v>1.010416560570726</v>
      </c>
    </row>
    <row r="48" spans="2:8" ht="24">
      <c r="B48" s="35">
        <v>300</v>
      </c>
      <c r="C48" s="14" t="s">
        <v>996</v>
      </c>
      <c r="D48" s="39">
        <v>36850847</v>
      </c>
      <c r="E48" s="39">
        <v>28986758</v>
      </c>
      <c r="F48" s="39">
        <v>28986758</v>
      </c>
      <c r="G48" s="22">
        <v>342673266</v>
      </c>
      <c r="H48" s="103">
        <f t="shared" si="0"/>
        <v>1082.1717558065652</v>
      </c>
    </row>
    <row r="49" spans="2:8" ht="24.75" customHeight="1">
      <c r="B49" s="35">
        <v>310</v>
      </c>
      <c r="C49" s="14" t="s">
        <v>1051</v>
      </c>
      <c r="D49" s="39">
        <v>56359535</v>
      </c>
      <c r="E49" s="39">
        <v>26313691</v>
      </c>
      <c r="F49" s="39">
        <v>26313691</v>
      </c>
      <c r="G49" s="22">
        <v>955960223</v>
      </c>
      <c r="H49" s="103">
        <f t="shared" si="0"/>
        <v>3532.9385451854705</v>
      </c>
    </row>
    <row r="50" spans="2:8" ht="24">
      <c r="B50" s="35">
        <v>312</v>
      </c>
      <c r="C50" s="14" t="s">
        <v>1052</v>
      </c>
      <c r="D50" s="39">
        <v>47532826</v>
      </c>
      <c r="E50" s="39">
        <v>18954753</v>
      </c>
      <c r="F50" s="39">
        <v>18954753</v>
      </c>
      <c r="G50" s="22">
        <v>35151261</v>
      </c>
      <c r="H50" s="103">
        <f t="shared" si="0"/>
        <v>85.44826724990824</v>
      </c>
    </row>
    <row r="51" spans="2:8" ht="24">
      <c r="B51" s="35">
        <v>313</v>
      </c>
      <c r="C51" s="14" t="s">
        <v>1053</v>
      </c>
      <c r="D51" s="39">
        <v>1766291701</v>
      </c>
      <c r="E51" s="39">
        <v>2766899817</v>
      </c>
      <c r="F51" s="39">
        <v>2896899817</v>
      </c>
      <c r="G51" s="22">
        <v>1596866470</v>
      </c>
      <c r="H51" s="103">
        <f t="shared" si="0"/>
        <v>-44.87671059147297</v>
      </c>
    </row>
    <row r="52" spans="2:8" ht="11.25" customHeight="1">
      <c r="B52" s="35">
        <v>314</v>
      </c>
      <c r="C52" s="14" t="s">
        <v>1054</v>
      </c>
      <c r="D52" s="39">
        <v>29796538</v>
      </c>
      <c r="E52" s="39">
        <v>18599572</v>
      </c>
      <c r="F52" s="39">
        <v>18599572</v>
      </c>
      <c r="G52" s="22">
        <v>30624948</v>
      </c>
      <c r="H52" s="103">
        <f t="shared" si="0"/>
        <v>64.65404687806794</v>
      </c>
    </row>
    <row r="53" spans="2:8" ht="12.75">
      <c r="B53" s="35">
        <v>315</v>
      </c>
      <c r="C53" s="14" t="s">
        <v>249</v>
      </c>
      <c r="D53" s="39"/>
      <c r="E53" s="39">
        <v>250000</v>
      </c>
      <c r="F53" s="39">
        <v>250000</v>
      </c>
      <c r="G53" s="22">
        <v>10539285</v>
      </c>
      <c r="H53" s="103">
        <f t="shared" si="0"/>
        <v>4115.714</v>
      </c>
    </row>
    <row r="54" spans="2:8" ht="12.75">
      <c r="B54" s="35">
        <v>400</v>
      </c>
      <c r="C54" s="14" t="s">
        <v>717</v>
      </c>
      <c r="D54" s="39">
        <v>62821259</v>
      </c>
      <c r="E54" s="39">
        <v>46241578</v>
      </c>
      <c r="F54" s="39">
        <v>46241578</v>
      </c>
      <c r="G54" s="22">
        <v>52389001</v>
      </c>
      <c r="H54" s="103">
        <f t="shared" si="0"/>
        <v>13.2941462335044</v>
      </c>
    </row>
    <row r="55" spans="2:8" ht="24">
      <c r="B55" s="35">
        <v>410</v>
      </c>
      <c r="C55" s="14" t="s">
        <v>778</v>
      </c>
      <c r="D55" s="39">
        <v>42937624</v>
      </c>
      <c r="E55" s="39">
        <v>43735906</v>
      </c>
      <c r="F55" s="39">
        <v>43735906</v>
      </c>
      <c r="G55" s="22">
        <v>47344493</v>
      </c>
      <c r="H55" s="103">
        <f t="shared" si="0"/>
        <v>8.25085685889302</v>
      </c>
    </row>
    <row r="56" spans="2:8" ht="11.25" customHeight="1">
      <c r="B56" s="35">
        <v>411</v>
      </c>
      <c r="C56" s="14" t="s">
        <v>1055</v>
      </c>
      <c r="D56" s="39">
        <v>192989699</v>
      </c>
      <c r="E56" s="39">
        <v>187479745</v>
      </c>
      <c r="F56" s="39">
        <v>187479745</v>
      </c>
      <c r="G56" s="22">
        <v>222434877</v>
      </c>
      <c r="H56" s="103">
        <f t="shared" si="0"/>
        <v>18.64475119698932</v>
      </c>
    </row>
    <row r="57" spans="2:8" ht="10.5" customHeight="1">
      <c r="B57" s="35">
        <v>412</v>
      </c>
      <c r="C57" s="14" t="s">
        <v>637</v>
      </c>
      <c r="D57" s="39">
        <v>318856160</v>
      </c>
      <c r="E57" s="39">
        <v>279714317</v>
      </c>
      <c r="F57" s="39">
        <v>278132617</v>
      </c>
      <c r="G57" s="22">
        <v>317838685</v>
      </c>
      <c r="H57" s="103">
        <f t="shared" si="0"/>
        <v>14.275948081270883</v>
      </c>
    </row>
    <row r="58" spans="2:8" ht="12.75">
      <c r="B58" s="35">
        <v>413</v>
      </c>
      <c r="C58" s="14" t="s">
        <v>1056</v>
      </c>
      <c r="D58" s="39">
        <v>17289233</v>
      </c>
      <c r="E58" s="39">
        <v>20963922</v>
      </c>
      <c r="F58" s="39">
        <v>20963922</v>
      </c>
      <c r="G58" s="22">
        <v>24094837</v>
      </c>
      <c r="H58" s="103">
        <f t="shared" si="0"/>
        <v>14.934776994495591</v>
      </c>
    </row>
    <row r="59" spans="2:8" ht="12.75">
      <c r="B59" s="35">
        <v>414</v>
      </c>
      <c r="C59" s="14" t="s">
        <v>1057</v>
      </c>
      <c r="D59" s="39">
        <v>19011128</v>
      </c>
      <c r="E59" s="39">
        <v>18433554</v>
      </c>
      <c r="F59" s="39">
        <v>18433554</v>
      </c>
      <c r="G59" s="22">
        <v>20372617</v>
      </c>
      <c r="H59" s="103">
        <f t="shared" si="0"/>
        <v>10.519203187838876</v>
      </c>
    </row>
    <row r="60" spans="2:8" ht="24">
      <c r="B60" s="35">
        <v>500</v>
      </c>
      <c r="C60" s="14" t="s">
        <v>1058</v>
      </c>
      <c r="D60" s="39">
        <v>24209668</v>
      </c>
      <c r="E60" s="39">
        <v>21731742</v>
      </c>
      <c r="F60" s="39">
        <v>21731742</v>
      </c>
      <c r="G60" s="22">
        <v>19395410</v>
      </c>
      <c r="H60" s="103">
        <f t="shared" si="0"/>
        <v>-10.750781046452696</v>
      </c>
    </row>
    <row r="61" spans="2:8" ht="24">
      <c r="B61" s="35">
        <v>510</v>
      </c>
      <c r="C61" s="14" t="s">
        <v>1059</v>
      </c>
      <c r="D61" s="39">
        <v>13653273</v>
      </c>
      <c r="E61" s="39">
        <v>19833029</v>
      </c>
      <c r="F61" s="39">
        <v>19833029</v>
      </c>
      <c r="G61" s="22">
        <v>21920787</v>
      </c>
      <c r="H61" s="103">
        <f t="shared" si="0"/>
        <v>10.52667245129324</v>
      </c>
    </row>
    <row r="62" spans="2:8" ht="24">
      <c r="B62" s="35">
        <v>600</v>
      </c>
      <c r="C62" s="14" t="s">
        <v>1060</v>
      </c>
      <c r="D62" s="39">
        <v>20990896</v>
      </c>
      <c r="E62" s="39">
        <v>21527665</v>
      </c>
      <c r="F62" s="39">
        <v>21527665</v>
      </c>
      <c r="G62" s="22">
        <v>22401605</v>
      </c>
      <c r="H62" s="103">
        <f t="shared" si="0"/>
        <v>4.059613525201167</v>
      </c>
    </row>
    <row r="63" spans="2:8" ht="24">
      <c r="B63" s="35">
        <v>610</v>
      </c>
      <c r="C63" s="14" t="s">
        <v>1061</v>
      </c>
      <c r="D63" s="39">
        <v>49227550</v>
      </c>
      <c r="E63" s="39">
        <v>26819880</v>
      </c>
      <c r="F63" s="39">
        <v>26819880</v>
      </c>
      <c r="G63" s="22">
        <v>31488563</v>
      </c>
      <c r="H63" s="103">
        <f t="shared" si="0"/>
        <v>17.407546193346125</v>
      </c>
    </row>
    <row r="64" spans="2:8" ht="12.75" customHeight="1">
      <c r="B64" s="35">
        <v>611</v>
      </c>
      <c r="C64" s="14" t="s">
        <v>1062</v>
      </c>
      <c r="D64" s="39">
        <v>23577487</v>
      </c>
      <c r="E64" s="39">
        <v>13001186</v>
      </c>
      <c r="F64" s="39">
        <v>13001186</v>
      </c>
      <c r="G64" s="22">
        <v>18472944</v>
      </c>
      <c r="H64" s="103">
        <f t="shared" si="0"/>
        <v>42.08660656035534</v>
      </c>
    </row>
    <row r="65" spans="2:8" ht="24">
      <c r="B65" s="35">
        <v>612</v>
      </c>
      <c r="C65" s="14" t="s">
        <v>1063</v>
      </c>
      <c r="D65" s="39">
        <v>31732056</v>
      </c>
      <c r="E65" s="39">
        <v>29404703</v>
      </c>
      <c r="F65" s="39">
        <v>29404703</v>
      </c>
      <c r="G65" s="22">
        <v>28887111</v>
      </c>
      <c r="H65" s="103">
        <f t="shared" si="0"/>
        <v>-1.7602354290060296</v>
      </c>
    </row>
    <row r="66" spans="2:8" ht="24">
      <c r="B66" s="35">
        <v>613</v>
      </c>
      <c r="C66" s="14" t="s">
        <v>1064</v>
      </c>
      <c r="D66" s="39">
        <v>14812742</v>
      </c>
      <c r="E66" s="39">
        <v>14843574</v>
      </c>
      <c r="F66" s="39">
        <v>14843574</v>
      </c>
      <c r="G66" s="22">
        <v>16065472</v>
      </c>
      <c r="H66" s="103">
        <f t="shared" si="0"/>
        <v>8.231831498263166</v>
      </c>
    </row>
    <row r="67" spans="2:8" ht="24">
      <c r="B67" s="35"/>
      <c r="C67" s="15" t="s">
        <v>135</v>
      </c>
      <c r="D67" s="40">
        <f>SUM(D68:D71)</f>
        <v>12859283539</v>
      </c>
      <c r="E67" s="40">
        <f>SUM(E68:E71)</f>
        <v>17195202199</v>
      </c>
      <c r="F67" s="40">
        <f>SUM(F68:F71)</f>
        <v>15999175279</v>
      </c>
      <c r="G67" s="31">
        <f>SUM(G68:G71)</f>
        <v>17841862305</v>
      </c>
      <c r="H67" s="104">
        <f t="shared" si="0"/>
        <v>11.517387576962502</v>
      </c>
    </row>
    <row r="68" spans="2:8" ht="12" customHeight="1">
      <c r="B68" s="35" t="s">
        <v>771</v>
      </c>
      <c r="C68" s="14" t="s">
        <v>1065</v>
      </c>
      <c r="D68" s="39">
        <v>121785976</v>
      </c>
      <c r="E68" s="41"/>
      <c r="F68" s="41"/>
      <c r="G68" s="22"/>
      <c r="H68" s="104"/>
    </row>
    <row r="69" spans="2:9" ht="12.75">
      <c r="B69" s="35" t="s">
        <v>835</v>
      </c>
      <c r="C69" s="14" t="s">
        <v>1075</v>
      </c>
      <c r="D69" s="39">
        <v>287814618</v>
      </c>
      <c r="E69" s="39">
        <v>191104134</v>
      </c>
      <c r="F69" s="39">
        <v>391104134</v>
      </c>
      <c r="G69" s="22">
        <v>409936299</v>
      </c>
      <c r="H69" s="103">
        <f aca="true" t="shared" si="1" ref="H69:H79">((G69/F69)-1)*100</f>
        <v>4.815128085554821</v>
      </c>
      <c r="I69" s="36"/>
    </row>
    <row r="70" spans="2:9" ht="24">
      <c r="B70" s="35" t="s">
        <v>1076</v>
      </c>
      <c r="C70" s="14" t="s">
        <v>1077</v>
      </c>
      <c r="D70" s="39">
        <v>12449682945</v>
      </c>
      <c r="E70" s="39">
        <v>15538048145</v>
      </c>
      <c r="F70" s="39">
        <v>15608071145</v>
      </c>
      <c r="G70" s="22">
        <v>17431926006</v>
      </c>
      <c r="H70" s="103">
        <f t="shared" si="1"/>
        <v>11.685331544534039</v>
      </c>
      <c r="I70" s="36"/>
    </row>
    <row r="71" spans="1:8" ht="24.75" customHeight="1">
      <c r="A71" s="118" t="s">
        <v>624</v>
      </c>
      <c r="B71" s="35" t="s">
        <v>81</v>
      </c>
      <c r="C71" s="14" t="s">
        <v>250</v>
      </c>
      <c r="D71" s="39"/>
      <c r="E71" s="39">
        <v>1466049920</v>
      </c>
      <c r="F71" s="39"/>
      <c r="G71" s="22"/>
      <c r="H71" s="103"/>
    </row>
    <row r="72" spans="2:8" ht="12.75">
      <c r="B72" s="35"/>
      <c r="C72" s="15" t="s">
        <v>132</v>
      </c>
      <c r="D72" s="40">
        <f>SUM(D73:D78)</f>
        <v>6041627536</v>
      </c>
      <c r="E72" s="40">
        <f>SUM(E73:E78)</f>
        <v>3113045485</v>
      </c>
      <c r="F72" s="40">
        <f>SUM(F73:F78)</f>
        <v>4113045485</v>
      </c>
      <c r="G72" s="31">
        <f>SUM(G73:G78)</f>
        <v>3792616000</v>
      </c>
      <c r="H72" s="104">
        <f t="shared" si="1"/>
        <v>-7.790565073218492</v>
      </c>
    </row>
    <row r="73" spans="2:8" ht="24">
      <c r="B73" s="35" t="s">
        <v>1087</v>
      </c>
      <c r="C73" s="14" t="s">
        <v>1078</v>
      </c>
      <c r="D73" s="39">
        <v>206808423</v>
      </c>
      <c r="E73" s="39">
        <v>218477773</v>
      </c>
      <c r="F73" s="39">
        <v>218477773</v>
      </c>
      <c r="G73" s="22">
        <v>239616000</v>
      </c>
      <c r="H73" s="103">
        <f t="shared" si="1"/>
        <v>9.675229983234956</v>
      </c>
    </row>
    <row r="74" spans="2:8" ht="24">
      <c r="B74" s="35" t="s">
        <v>1079</v>
      </c>
      <c r="C74" s="14" t="s">
        <v>1088</v>
      </c>
      <c r="D74" s="39">
        <v>60000000</v>
      </c>
      <c r="E74" s="39">
        <v>120000000</v>
      </c>
      <c r="F74" s="39">
        <v>120000000</v>
      </c>
      <c r="G74" s="22">
        <v>120000000</v>
      </c>
      <c r="H74" s="103">
        <f t="shared" si="1"/>
        <v>0</v>
      </c>
    </row>
    <row r="75" spans="2:8" ht="12.75">
      <c r="B75" s="35" t="s">
        <v>1080</v>
      </c>
      <c r="C75" s="14" t="s">
        <v>1081</v>
      </c>
      <c r="D75" s="39">
        <v>1250000000</v>
      </c>
      <c r="E75" s="39">
        <v>600000000</v>
      </c>
      <c r="F75" s="39">
        <v>1100000000</v>
      </c>
      <c r="G75" s="22">
        <v>1000000000</v>
      </c>
      <c r="H75" s="103">
        <f t="shared" si="1"/>
        <v>-9.090909090909093</v>
      </c>
    </row>
    <row r="76" spans="2:8" ht="12.75">
      <c r="B76" s="35" t="s">
        <v>1082</v>
      </c>
      <c r="C76" s="14" t="s">
        <v>1083</v>
      </c>
      <c r="D76" s="39">
        <v>1000000000</v>
      </c>
      <c r="E76" s="41"/>
      <c r="F76" s="41">
        <v>500000000</v>
      </c>
      <c r="G76" s="22">
        <v>850000000</v>
      </c>
      <c r="H76" s="103">
        <f t="shared" si="1"/>
        <v>70</v>
      </c>
    </row>
    <row r="77" spans="2:8" ht="24">
      <c r="B77" s="35" t="s">
        <v>1084</v>
      </c>
      <c r="C77" s="14" t="s">
        <v>1085</v>
      </c>
      <c r="D77" s="39">
        <v>3465609748</v>
      </c>
      <c r="E77" s="39">
        <v>2104100000</v>
      </c>
      <c r="F77" s="39">
        <v>2104100000</v>
      </c>
      <c r="G77" s="22">
        <v>1500000000</v>
      </c>
      <c r="H77" s="103">
        <f t="shared" si="1"/>
        <v>-28.710612613468946</v>
      </c>
    </row>
    <row r="78" spans="2:8" ht="24">
      <c r="B78" s="35" t="s">
        <v>1086</v>
      </c>
      <c r="C78" s="14" t="s">
        <v>1089</v>
      </c>
      <c r="D78" s="39">
        <v>59209365</v>
      </c>
      <c r="E78" s="39">
        <v>70467712</v>
      </c>
      <c r="F78" s="39">
        <v>70467712</v>
      </c>
      <c r="G78" s="22">
        <v>83000000</v>
      </c>
      <c r="H78" s="103">
        <f t="shared" si="1"/>
        <v>17.78444005674542</v>
      </c>
    </row>
    <row r="79" spans="2:8" ht="13.5" thickBot="1">
      <c r="B79" s="131" t="s">
        <v>783</v>
      </c>
      <c r="C79" s="132"/>
      <c r="D79" s="42">
        <f>D4+D67+D72</f>
        <v>26572781800</v>
      </c>
      <c r="E79" s="42">
        <f>E4+E67+E72</f>
        <v>27626100000</v>
      </c>
      <c r="F79" s="42">
        <f>F4+F67+F72</f>
        <v>35108468380</v>
      </c>
      <c r="G79" s="42">
        <f>G4+G67+G72</f>
        <v>37582909400</v>
      </c>
      <c r="H79" s="105">
        <f t="shared" si="1"/>
        <v>7.047989086899609</v>
      </c>
    </row>
    <row r="80" spans="2:8" ht="23.25" customHeight="1">
      <c r="B80" s="127" t="s">
        <v>784</v>
      </c>
      <c r="C80" s="127"/>
      <c r="D80" s="127"/>
      <c r="E80" s="127"/>
      <c r="F80" s="127"/>
      <c r="G80" s="127"/>
      <c r="H80" s="127"/>
    </row>
    <row r="81" spans="2:8" ht="23.25" customHeight="1">
      <c r="B81" s="128" t="s">
        <v>1044</v>
      </c>
      <c r="C81" s="128"/>
      <c r="D81" s="128"/>
      <c r="E81" s="128"/>
      <c r="F81" s="128"/>
      <c r="G81" s="128"/>
      <c r="H81" s="128"/>
    </row>
    <row r="82" spans="2:8" ht="12.75" customHeight="1">
      <c r="B82" s="129" t="s">
        <v>1195</v>
      </c>
      <c r="C82" s="129"/>
      <c r="D82" s="129"/>
      <c r="E82" s="129"/>
      <c r="F82" s="129"/>
      <c r="G82" s="129"/>
      <c r="H82" s="129"/>
    </row>
    <row r="86" ht="12.75">
      <c r="C86" s="2" t="s">
        <v>624</v>
      </c>
    </row>
  </sheetData>
  <mergeCells count="5">
    <mergeCell ref="B82:H82"/>
    <mergeCell ref="B79:C79"/>
    <mergeCell ref="B2:H2"/>
    <mergeCell ref="B80:H80"/>
    <mergeCell ref="B81:H8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8"/>
  <sheetViews>
    <sheetView zoomScale="80" zoomScaleNormal="80" workbookViewId="0" topLeftCell="A1">
      <selection activeCell="H4" sqref="H4"/>
    </sheetView>
  </sheetViews>
  <sheetFormatPr defaultColWidth="11.421875" defaultRowHeight="12.75"/>
  <cols>
    <col min="1" max="1" width="4.28125" style="0" customWidth="1"/>
    <col min="2" max="2" width="11.57421875" style="0" bestFit="1" customWidth="1"/>
    <col min="3" max="3" width="45.421875" style="0" customWidth="1"/>
    <col min="4" max="4" width="15.28125" style="0" bestFit="1" customWidth="1"/>
    <col min="5" max="6" width="13.8515625" style="0" bestFit="1" customWidth="1"/>
    <col min="7" max="7" width="15.28125" style="0" customWidth="1"/>
    <col min="8" max="8" width="15.00390625" style="0" customWidth="1"/>
  </cols>
  <sheetData>
    <row r="1" ht="13.5" thickBot="1"/>
    <row r="2" spans="2:8" ht="13.5" customHeight="1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" t="s">
        <v>785</v>
      </c>
      <c r="C3" s="66" t="s">
        <v>786</v>
      </c>
      <c r="D3" s="66" t="s">
        <v>1041</v>
      </c>
      <c r="E3" s="66" t="s">
        <v>1042</v>
      </c>
      <c r="F3" s="66" t="s">
        <v>1043</v>
      </c>
      <c r="G3" s="66" t="s">
        <v>1040</v>
      </c>
      <c r="H3" s="78" t="s">
        <v>1194</v>
      </c>
    </row>
    <row r="4" spans="2:8" ht="12.75">
      <c r="B4" s="16">
        <v>112</v>
      </c>
      <c r="C4" s="5" t="s">
        <v>65</v>
      </c>
      <c r="D4" s="18">
        <v>142005400</v>
      </c>
      <c r="E4" s="19">
        <v>130385669</v>
      </c>
      <c r="F4" s="19">
        <v>130385669</v>
      </c>
      <c r="G4" s="60">
        <v>118897161</v>
      </c>
      <c r="H4" s="57">
        <f>((G4/F4)-1)*100</f>
        <v>-8.811173872183764</v>
      </c>
    </row>
    <row r="5" spans="2:8" ht="12.75">
      <c r="B5" s="17">
        <v>113</v>
      </c>
      <c r="C5" s="3" t="s">
        <v>66</v>
      </c>
      <c r="D5" s="21">
        <v>292276182</v>
      </c>
      <c r="E5" s="22">
        <v>299546314</v>
      </c>
      <c r="F5" s="22">
        <v>299546314</v>
      </c>
      <c r="G5" s="61">
        <v>469908044</v>
      </c>
      <c r="H5" s="58">
        <f aca="true" t="shared" si="0" ref="H5:H15">((G5/F5)-1)*100</f>
        <v>56.87325199401385</v>
      </c>
    </row>
    <row r="6" spans="2:8" ht="12.75">
      <c r="B6" s="17">
        <v>114</v>
      </c>
      <c r="C6" s="6" t="s">
        <v>1048</v>
      </c>
      <c r="D6" s="21">
        <v>147760013</v>
      </c>
      <c r="E6" s="22">
        <v>143589372</v>
      </c>
      <c r="F6" s="22">
        <v>143589372</v>
      </c>
      <c r="G6" s="61">
        <v>141962540</v>
      </c>
      <c r="H6" s="58">
        <f t="shared" si="0"/>
        <v>-1.1329752176923003</v>
      </c>
    </row>
    <row r="7" spans="2:8" ht="12.75">
      <c r="B7" s="17">
        <v>115</v>
      </c>
      <c r="C7" s="6" t="s">
        <v>67</v>
      </c>
      <c r="D7" s="21">
        <v>139488771</v>
      </c>
      <c r="E7" s="22">
        <v>118053667</v>
      </c>
      <c r="F7" s="22">
        <v>118053667</v>
      </c>
      <c r="G7" s="61">
        <v>118070068</v>
      </c>
      <c r="H7" s="58">
        <f t="shared" si="0"/>
        <v>0.013892834010831301</v>
      </c>
    </row>
    <row r="8" spans="2:8" ht="14.25" customHeight="1">
      <c r="B8" s="17">
        <v>120</v>
      </c>
      <c r="C8" s="6" t="s">
        <v>69</v>
      </c>
      <c r="D8" s="21">
        <v>32030252</v>
      </c>
      <c r="E8" s="22">
        <v>39499440</v>
      </c>
      <c r="F8" s="22">
        <v>39499440</v>
      </c>
      <c r="G8" s="61"/>
      <c r="H8" s="58">
        <f t="shared" si="0"/>
        <v>-100</v>
      </c>
    </row>
    <row r="9" spans="2:8" ht="12.75">
      <c r="B9" s="17">
        <v>121</v>
      </c>
      <c r="C9" s="6" t="s">
        <v>68</v>
      </c>
      <c r="D9" s="21">
        <v>75289863</v>
      </c>
      <c r="E9" s="22">
        <v>95568022</v>
      </c>
      <c r="F9" s="22">
        <v>95568022</v>
      </c>
      <c r="G9" s="61"/>
      <c r="H9" s="58">
        <f t="shared" si="0"/>
        <v>-100</v>
      </c>
    </row>
    <row r="10" spans="2:8" ht="12.75">
      <c r="B10" s="17">
        <v>210</v>
      </c>
      <c r="C10" s="6" t="s">
        <v>70</v>
      </c>
      <c r="D10" s="21">
        <v>470026307</v>
      </c>
      <c r="E10" s="22">
        <v>453523137</v>
      </c>
      <c r="F10" s="22">
        <v>453523137</v>
      </c>
      <c r="G10" s="61">
        <v>481655283</v>
      </c>
      <c r="H10" s="58">
        <f t="shared" si="0"/>
        <v>6.20302333108973</v>
      </c>
    </row>
    <row r="11" spans="2:8" ht="14.25" customHeight="1">
      <c r="B11" s="17">
        <v>211</v>
      </c>
      <c r="C11" s="6" t="s">
        <v>71</v>
      </c>
      <c r="D11" s="21">
        <v>323036412</v>
      </c>
      <c r="E11" s="22">
        <v>328353160</v>
      </c>
      <c r="F11" s="22">
        <v>328353160</v>
      </c>
      <c r="G11" s="61">
        <v>269295209</v>
      </c>
      <c r="H11" s="58">
        <f t="shared" si="0"/>
        <v>-17.986107092741243</v>
      </c>
    </row>
    <row r="12" spans="2:8" ht="12.75">
      <c r="B12" s="17">
        <v>127</v>
      </c>
      <c r="C12" s="6" t="s">
        <v>999</v>
      </c>
      <c r="D12" s="21"/>
      <c r="E12" s="22"/>
      <c r="F12" s="22"/>
      <c r="G12" s="61">
        <v>106614196</v>
      </c>
      <c r="H12" s="58"/>
    </row>
    <row r="13" spans="2:8" ht="12.75">
      <c r="B13" s="17">
        <v>128</v>
      </c>
      <c r="C13" s="6" t="s">
        <v>1000</v>
      </c>
      <c r="D13" s="21"/>
      <c r="E13" s="22"/>
      <c r="F13" s="22"/>
      <c r="G13" s="61">
        <v>18176447</v>
      </c>
      <c r="H13" s="58"/>
    </row>
    <row r="14" spans="2:8" ht="12.75">
      <c r="B14" s="17">
        <v>129</v>
      </c>
      <c r="C14" s="6" t="s">
        <v>1001</v>
      </c>
      <c r="D14" s="21"/>
      <c r="E14" s="22"/>
      <c r="F14" s="22"/>
      <c r="G14" s="61">
        <v>50206152</v>
      </c>
      <c r="H14" s="58"/>
    </row>
    <row r="15" spans="2:8" ht="13.5" thickBot="1">
      <c r="B15" s="121" t="s">
        <v>783</v>
      </c>
      <c r="C15" s="122"/>
      <c r="D15" s="33">
        <f>SUM(D4:D14)</f>
        <v>1621913200</v>
      </c>
      <c r="E15" s="25">
        <f>SUM(E4:E14)</f>
        <v>1608518781</v>
      </c>
      <c r="F15" s="25">
        <f>SUM(F4:F14)</f>
        <v>1608518781</v>
      </c>
      <c r="G15" s="62">
        <f>SUM(G4:G14)</f>
        <v>1774785100</v>
      </c>
      <c r="H15" s="59">
        <f t="shared" si="0"/>
        <v>10.336610362524578</v>
      </c>
    </row>
    <row r="16" spans="2:8" ht="26.25" customHeight="1">
      <c r="B16" s="127" t="s">
        <v>784</v>
      </c>
      <c r="C16" s="127"/>
      <c r="D16" s="127"/>
      <c r="E16" s="127"/>
      <c r="F16" s="127"/>
      <c r="G16" s="127"/>
      <c r="H16" s="127"/>
    </row>
    <row r="17" spans="2:8" ht="23.25" customHeight="1">
      <c r="B17" s="128" t="s">
        <v>1044</v>
      </c>
      <c r="C17" s="128"/>
      <c r="D17" s="128"/>
      <c r="E17" s="128"/>
      <c r="F17" s="128"/>
      <c r="G17" s="128"/>
      <c r="H17" s="128"/>
    </row>
    <row r="18" spans="2:8" ht="12.75" customHeight="1">
      <c r="B18" s="129" t="s">
        <v>1195</v>
      </c>
      <c r="C18" s="129"/>
      <c r="D18" s="129"/>
      <c r="E18" s="129"/>
      <c r="F18" s="129"/>
      <c r="G18" s="129"/>
      <c r="H18" s="129"/>
    </row>
  </sheetData>
  <mergeCells count="5">
    <mergeCell ref="B2:H2"/>
    <mergeCell ref="B16:H16"/>
    <mergeCell ref="B17:H17"/>
    <mergeCell ref="B18:H18"/>
    <mergeCell ref="B15:C15"/>
  </mergeCells>
  <printOptions/>
  <pageMargins left="0.75" right="0.75" top="1" bottom="1" header="0" footer="0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34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57421875" style="0" customWidth="1"/>
    <col min="3" max="3" width="42.421875" style="2" bestFit="1" customWidth="1"/>
    <col min="4" max="7" width="13.8515625" style="0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113">
        <f>SUM(D5:D20)</f>
        <v>707827305</v>
      </c>
      <c r="E4" s="113">
        <f>SUM(E5:E20)</f>
        <v>1218922164</v>
      </c>
      <c r="F4" s="113">
        <f>SUM(F5:F20)</f>
        <v>1293922164</v>
      </c>
      <c r="G4" s="73">
        <f>SUM(G5:G20)</f>
        <v>1331603492</v>
      </c>
      <c r="H4" s="102">
        <f>((G4/F4)-1)*100</f>
        <v>2.912178881263827</v>
      </c>
    </row>
    <row r="5" spans="2:8" ht="12.75">
      <c r="B5" s="35">
        <v>100</v>
      </c>
      <c r="C5" s="14" t="s">
        <v>625</v>
      </c>
      <c r="D5" s="39">
        <v>53856789</v>
      </c>
      <c r="E5" s="39">
        <v>96629921</v>
      </c>
      <c r="F5" s="39">
        <v>96629921</v>
      </c>
      <c r="G5" s="39">
        <v>50416175</v>
      </c>
      <c r="H5" s="103">
        <f aca="true" t="shared" si="0" ref="H5:H27">((G5/F5)-1)*100</f>
        <v>-47.82550324138214</v>
      </c>
    </row>
    <row r="6" spans="2:8" ht="12.75">
      <c r="B6" s="35">
        <v>110</v>
      </c>
      <c r="C6" s="14" t="s">
        <v>851</v>
      </c>
      <c r="D6" s="39">
        <v>12944957</v>
      </c>
      <c r="E6" s="39">
        <v>13117695</v>
      </c>
      <c r="F6" s="39">
        <v>13117695</v>
      </c>
      <c r="G6" s="39">
        <v>14483128</v>
      </c>
      <c r="H6" s="103">
        <f t="shared" si="0"/>
        <v>10.409092451074663</v>
      </c>
    </row>
    <row r="7" spans="2:8" ht="12.75">
      <c r="B7" s="35">
        <v>111</v>
      </c>
      <c r="C7" s="14" t="s">
        <v>627</v>
      </c>
      <c r="D7" s="39">
        <v>22123641</v>
      </c>
      <c r="E7" s="39">
        <v>21412289</v>
      </c>
      <c r="F7" s="39">
        <v>21412289</v>
      </c>
      <c r="G7" s="39">
        <v>21945074</v>
      </c>
      <c r="H7" s="103">
        <f t="shared" si="0"/>
        <v>2.4882206661791306</v>
      </c>
    </row>
    <row r="8" spans="2:8" ht="12.75">
      <c r="B8" s="35">
        <v>112</v>
      </c>
      <c r="C8" s="14" t="s">
        <v>626</v>
      </c>
      <c r="D8" s="39">
        <v>9294150</v>
      </c>
      <c r="E8" s="39">
        <v>9207444</v>
      </c>
      <c r="F8" s="39">
        <v>9207444</v>
      </c>
      <c r="G8" s="39">
        <v>10026585</v>
      </c>
      <c r="H8" s="103">
        <f t="shared" si="0"/>
        <v>8.896508086283239</v>
      </c>
    </row>
    <row r="9" spans="2:8" ht="12.75">
      <c r="B9" s="35">
        <v>200</v>
      </c>
      <c r="C9" s="14" t="s">
        <v>1090</v>
      </c>
      <c r="D9" s="39">
        <v>33787930</v>
      </c>
      <c r="E9" s="39">
        <v>59607851</v>
      </c>
      <c r="F9" s="39">
        <v>59607851</v>
      </c>
      <c r="G9" s="39">
        <v>28095088</v>
      </c>
      <c r="H9" s="103">
        <f t="shared" si="0"/>
        <v>-52.86679937513601</v>
      </c>
    </row>
    <row r="10" spans="2:8" ht="12.75">
      <c r="B10" s="35">
        <v>210</v>
      </c>
      <c r="C10" s="14" t="s">
        <v>1098</v>
      </c>
      <c r="D10" s="39">
        <v>180682962</v>
      </c>
      <c r="E10" s="39">
        <v>491401473</v>
      </c>
      <c r="F10" s="39">
        <v>491401473</v>
      </c>
      <c r="G10" s="39">
        <v>542694773</v>
      </c>
      <c r="H10" s="103">
        <f t="shared" si="0"/>
        <v>10.438165699189916</v>
      </c>
    </row>
    <row r="11" spans="2:8" ht="24">
      <c r="B11" s="35">
        <v>211</v>
      </c>
      <c r="C11" s="14" t="s">
        <v>1091</v>
      </c>
      <c r="D11" s="39">
        <v>36980642</v>
      </c>
      <c r="E11" s="39">
        <v>38731929</v>
      </c>
      <c r="F11" s="39">
        <v>113731929</v>
      </c>
      <c r="G11" s="39">
        <v>174460436</v>
      </c>
      <c r="H11" s="103">
        <f t="shared" si="0"/>
        <v>53.39618129575556</v>
      </c>
    </row>
    <row r="12" spans="2:8" ht="14.25" customHeight="1">
      <c r="B12" s="35">
        <v>212</v>
      </c>
      <c r="C12" s="14" t="s">
        <v>1092</v>
      </c>
      <c r="D12" s="39">
        <v>13245647</v>
      </c>
      <c r="E12" s="39">
        <v>13809258</v>
      </c>
      <c r="F12" s="39">
        <v>13809258</v>
      </c>
      <c r="G12" s="39">
        <v>13987289</v>
      </c>
      <c r="H12" s="103">
        <f t="shared" si="0"/>
        <v>1.2892148151623983</v>
      </c>
    </row>
    <row r="13" spans="2:8" ht="15.75" customHeight="1">
      <c r="B13" s="35">
        <v>213</v>
      </c>
      <c r="C13" s="14" t="s">
        <v>1099</v>
      </c>
      <c r="D13" s="39">
        <v>10494011</v>
      </c>
      <c r="E13" s="39">
        <v>11599541</v>
      </c>
      <c r="F13" s="39">
        <v>11599541</v>
      </c>
      <c r="G13" s="39">
        <v>12134236</v>
      </c>
      <c r="H13" s="103">
        <f t="shared" si="0"/>
        <v>4.609622053148477</v>
      </c>
    </row>
    <row r="14" spans="2:8" ht="13.5" customHeight="1">
      <c r="B14" s="35">
        <v>500</v>
      </c>
      <c r="C14" s="14" t="s">
        <v>1093</v>
      </c>
      <c r="D14" s="39">
        <v>16267736</v>
      </c>
      <c r="E14" s="39">
        <v>23005686</v>
      </c>
      <c r="F14" s="39">
        <v>23005686</v>
      </c>
      <c r="G14" s="39">
        <v>18916971</v>
      </c>
      <c r="H14" s="103">
        <f t="shared" si="0"/>
        <v>-17.772628036390657</v>
      </c>
    </row>
    <row r="15" spans="2:8" ht="12.75">
      <c r="B15" s="35">
        <v>510</v>
      </c>
      <c r="C15" s="14" t="s">
        <v>807</v>
      </c>
      <c r="D15" s="39">
        <v>49829271</v>
      </c>
      <c r="E15" s="39">
        <v>61356625</v>
      </c>
      <c r="F15" s="39">
        <v>61356625</v>
      </c>
      <c r="G15" s="39">
        <v>76635979</v>
      </c>
      <c r="H15" s="103">
        <f t="shared" si="0"/>
        <v>24.902533345013687</v>
      </c>
    </row>
    <row r="16" spans="1:8" ht="24">
      <c r="A16" t="s">
        <v>624</v>
      </c>
      <c r="B16" s="35">
        <v>511</v>
      </c>
      <c r="C16" s="14" t="s">
        <v>1094</v>
      </c>
      <c r="D16" s="39">
        <v>41841579</v>
      </c>
      <c r="E16" s="39">
        <v>61049516</v>
      </c>
      <c r="F16" s="39">
        <v>61049516</v>
      </c>
      <c r="G16" s="39">
        <v>60444363</v>
      </c>
      <c r="H16" s="103">
        <f t="shared" si="0"/>
        <v>-0.9912494637959179</v>
      </c>
    </row>
    <row r="17" spans="2:8" ht="12.75">
      <c r="B17" s="35">
        <v>512</v>
      </c>
      <c r="C17" s="14" t="s">
        <v>1095</v>
      </c>
      <c r="D17" s="39">
        <v>163723345</v>
      </c>
      <c r="E17" s="39">
        <v>229489842</v>
      </c>
      <c r="F17" s="39">
        <v>229489842</v>
      </c>
      <c r="G17" s="39">
        <v>243513700</v>
      </c>
      <c r="H17" s="103">
        <f t="shared" si="0"/>
        <v>6.110883984137305</v>
      </c>
    </row>
    <row r="18" spans="2:8" ht="12.75">
      <c r="B18" s="35">
        <v>600</v>
      </c>
      <c r="C18" s="14" t="s">
        <v>1096</v>
      </c>
      <c r="D18" s="39">
        <v>40102617</v>
      </c>
      <c r="E18" s="39">
        <v>52482260</v>
      </c>
      <c r="F18" s="39">
        <v>52482260</v>
      </c>
      <c r="G18" s="39">
        <v>32565900</v>
      </c>
      <c r="H18" s="103">
        <f t="shared" si="0"/>
        <v>-37.94874687180011</v>
      </c>
    </row>
    <row r="19" spans="2:8" ht="12.75">
      <c r="B19" s="35">
        <v>610</v>
      </c>
      <c r="C19" s="14" t="s">
        <v>1100</v>
      </c>
      <c r="D19" s="39">
        <v>12602484</v>
      </c>
      <c r="E19" s="39">
        <v>22699228</v>
      </c>
      <c r="F19" s="39">
        <v>22699228</v>
      </c>
      <c r="G19" s="39">
        <v>17032866</v>
      </c>
      <c r="H19" s="103">
        <f t="shared" si="0"/>
        <v>-24.96279609156752</v>
      </c>
    </row>
    <row r="20" spans="2:8" ht="24">
      <c r="B20" s="35">
        <v>611</v>
      </c>
      <c r="C20" s="14" t="s">
        <v>1097</v>
      </c>
      <c r="D20" s="39">
        <v>10049544</v>
      </c>
      <c r="E20" s="39">
        <v>13321606</v>
      </c>
      <c r="F20" s="39">
        <v>13321606</v>
      </c>
      <c r="G20" s="39">
        <v>14250929</v>
      </c>
      <c r="H20" s="103">
        <f t="shared" si="0"/>
        <v>6.976058292070797</v>
      </c>
    </row>
    <row r="21" spans="2:8" ht="24">
      <c r="B21" s="35"/>
      <c r="C21" s="15" t="s">
        <v>135</v>
      </c>
      <c r="D21" s="40">
        <f>SUM(D22)</f>
        <v>10402345</v>
      </c>
      <c r="E21" s="40">
        <f>SUM(E22)</f>
        <v>14866920</v>
      </c>
      <c r="F21" s="40">
        <f>SUM(F22)</f>
        <v>14866920</v>
      </c>
      <c r="G21" s="31">
        <f>SUM(G22)</f>
        <v>24934908</v>
      </c>
      <c r="H21" s="104">
        <f t="shared" si="0"/>
        <v>67.72073839100499</v>
      </c>
    </row>
    <row r="22" spans="2:8" ht="12.75">
      <c r="B22" s="35" t="s">
        <v>771</v>
      </c>
      <c r="C22" s="14" t="s">
        <v>1101</v>
      </c>
      <c r="D22" s="39">
        <v>10402345</v>
      </c>
      <c r="E22" s="39">
        <v>14866920</v>
      </c>
      <c r="F22" s="39">
        <v>14866920</v>
      </c>
      <c r="G22" s="39">
        <v>24934908</v>
      </c>
      <c r="H22" s="103">
        <f t="shared" si="0"/>
        <v>67.72073839100499</v>
      </c>
    </row>
    <row r="23" spans="2:8" ht="12.75">
      <c r="B23" s="35"/>
      <c r="C23" s="15" t="s">
        <v>132</v>
      </c>
      <c r="D23" s="40">
        <f>SUM(D24:D26)</f>
        <v>509097350</v>
      </c>
      <c r="E23" s="40">
        <f>SUM(E24:E26)</f>
        <v>513910916</v>
      </c>
      <c r="F23" s="40">
        <f>SUM(F24:F26)</f>
        <v>513910916</v>
      </c>
      <c r="G23" s="31">
        <f>SUM(G24:G26)</f>
        <v>1571061600</v>
      </c>
      <c r="H23" s="104">
        <f t="shared" si="0"/>
        <v>205.70699144285155</v>
      </c>
    </row>
    <row r="24" spans="2:8" ht="12.75">
      <c r="B24" s="35" t="s">
        <v>1103</v>
      </c>
      <c r="C24" s="14" t="s">
        <v>1102</v>
      </c>
      <c r="D24" s="39">
        <v>60700000</v>
      </c>
      <c r="E24" s="39">
        <v>60700000</v>
      </c>
      <c r="F24" s="39">
        <v>60700000</v>
      </c>
      <c r="G24" s="39">
        <v>90700000</v>
      </c>
      <c r="H24" s="103">
        <f t="shared" si="0"/>
        <v>49.42339373970346</v>
      </c>
    </row>
    <row r="25" spans="2:8" ht="24">
      <c r="B25" s="35" t="s">
        <v>1106</v>
      </c>
      <c r="C25" s="14" t="s">
        <v>1107</v>
      </c>
      <c r="D25" s="39">
        <v>273876350</v>
      </c>
      <c r="E25" s="39">
        <v>278710916</v>
      </c>
      <c r="F25" s="39">
        <v>278710916</v>
      </c>
      <c r="G25" s="39">
        <v>305861600</v>
      </c>
      <c r="H25" s="103">
        <f t="shared" si="0"/>
        <v>9.741521569969658</v>
      </c>
    </row>
    <row r="26" spans="2:8" ht="12.75">
      <c r="B26" s="35" t="s">
        <v>1104</v>
      </c>
      <c r="C26" s="14" t="s">
        <v>1105</v>
      </c>
      <c r="D26" s="39">
        <v>174521000</v>
      </c>
      <c r="E26" s="39">
        <v>174500000</v>
      </c>
      <c r="F26" s="39">
        <v>174500000</v>
      </c>
      <c r="G26" s="39">
        <v>1174500000</v>
      </c>
      <c r="H26" s="103">
        <f t="shared" si="0"/>
        <v>573.0659025787966</v>
      </c>
    </row>
    <row r="27" spans="2:8" ht="13.5" thickBot="1">
      <c r="B27" s="131" t="s">
        <v>783</v>
      </c>
      <c r="C27" s="132"/>
      <c r="D27" s="42">
        <f>D4+D21+D23</f>
        <v>1227327000</v>
      </c>
      <c r="E27" s="42">
        <f>E4+E21+E23</f>
        <v>1747700000</v>
      </c>
      <c r="F27" s="42">
        <f>F4+F21+F23</f>
        <v>1822700000</v>
      </c>
      <c r="G27" s="42">
        <f>G4+G21+G23</f>
        <v>2927600000</v>
      </c>
      <c r="H27" s="105">
        <f t="shared" si="0"/>
        <v>60.61886212761287</v>
      </c>
    </row>
    <row r="28" spans="2:8" ht="22.5" customHeight="1">
      <c r="B28" s="127" t="s">
        <v>784</v>
      </c>
      <c r="C28" s="127"/>
      <c r="D28" s="127"/>
      <c r="E28" s="127"/>
      <c r="F28" s="127"/>
      <c r="G28" s="127"/>
      <c r="H28" s="127"/>
    </row>
    <row r="29" spans="2:8" ht="23.25" customHeight="1">
      <c r="B29" s="128" t="s">
        <v>1044</v>
      </c>
      <c r="C29" s="128"/>
      <c r="D29" s="128"/>
      <c r="E29" s="128"/>
      <c r="F29" s="128"/>
      <c r="G29" s="128"/>
      <c r="H29" s="128"/>
    </row>
    <row r="30" spans="2:8" ht="12.75" customHeight="1">
      <c r="B30" s="129" t="s">
        <v>1195</v>
      </c>
      <c r="C30" s="129"/>
      <c r="D30" s="129"/>
      <c r="E30" s="129"/>
      <c r="F30" s="129"/>
      <c r="G30" s="129"/>
      <c r="H30" s="129"/>
    </row>
    <row r="34" ht="12.75">
      <c r="C34" s="2" t="s">
        <v>624</v>
      </c>
    </row>
  </sheetData>
  <mergeCells count="5">
    <mergeCell ref="B30:H30"/>
    <mergeCell ref="B27:C27"/>
    <mergeCell ref="B2:H2"/>
    <mergeCell ref="B28:H28"/>
    <mergeCell ref="B29:H29"/>
  </mergeCells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33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3" max="3" width="38.57421875" style="2" customWidth="1"/>
    <col min="4" max="4" width="15.00390625" style="0" bestFit="1" customWidth="1"/>
    <col min="5" max="7" width="13.8515625" style="0" bestFit="1" customWidth="1"/>
    <col min="8" max="8" width="15.574218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6">
        <v>101</v>
      </c>
      <c r="C4" s="8" t="s">
        <v>1108</v>
      </c>
      <c r="D4" s="19">
        <v>43520139</v>
      </c>
      <c r="E4" s="19">
        <v>35916462</v>
      </c>
      <c r="F4" s="19">
        <v>35528224</v>
      </c>
      <c r="G4" s="19">
        <v>37849693</v>
      </c>
      <c r="H4" s="54">
        <f>((G4/F4)-1)*100</f>
        <v>6.534154366961875</v>
      </c>
    </row>
    <row r="5" spans="2:8" ht="12.75">
      <c r="B5" s="17">
        <v>102</v>
      </c>
      <c r="C5" s="6" t="s">
        <v>1109</v>
      </c>
      <c r="D5" s="22">
        <v>90830404</v>
      </c>
      <c r="E5" s="22">
        <v>82735930</v>
      </c>
      <c r="F5" s="22">
        <v>79900352</v>
      </c>
      <c r="G5" s="22">
        <v>78619078</v>
      </c>
      <c r="H5" s="55">
        <f aca="true" t="shared" si="0" ref="H5:H24">((G5/F5)-1)*100</f>
        <v>-1.6035899316188207</v>
      </c>
    </row>
    <row r="6" spans="2:8" ht="12.75">
      <c r="B6" s="17">
        <v>103</v>
      </c>
      <c r="C6" s="6" t="s">
        <v>1110</v>
      </c>
      <c r="D6" s="22">
        <v>95680505</v>
      </c>
      <c r="E6" s="22">
        <v>90939575</v>
      </c>
      <c r="F6" s="22">
        <v>90621993</v>
      </c>
      <c r="G6" s="22">
        <v>106211158</v>
      </c>
      <c r="H6" s="55">
        <f t="shared" si="0"/>
        <v>17.202408029141438</v>
      </c>
    </row>
    <row r="7" spans="2:8" ht="24">
      <c r="B7" s="17">
        <v>104</v>
      </c>
      <c r="C7" s="6" t="s">
        <v>1111</v>
      </c>
      <c r="D7" s="22">
        <v>75507631</v>
      </c>
      <c r="E7" s="22">
        <v>35592573</v>
      </c>
      <c r="F7" s="22">
        <v>34572248</v>
      </c>
      <c r="G7" s="22">
        <v>42783505</v>
      </c>
      <c r="H7" s="55">
        <f t="shared" si="0"/>
        <v>23.751006876960968</v>
      </c>
    </row>
    <row r="8" spans="2:8" ht="12.75">
      <c r="B8" s="17">
        <v>105</v>
      </c>
      <c r="C8" s="6" t="s">
        <v>1112</v>
      </c>
      <c r="D8" s="22">
        <v>20371624</v>
      </c>
      <c r="E8" s="22">
        <v>16660726</v>
      </c>
      <c r="F8" s="22">
        <v>15830584</v>
      </c>
      <c r="G8" s="22">
        <v>20263245</v>
      </c>
      <c r="H8" s="55">
        <f t="shared" si="0"/>
        <v>28.000615770081506</v>
      </c>
    </row>
    <row r="9" spans="2:8" ht="12.75">
      <c r="B9" s="17">
        <v>106</v>
      </c>
      <c r="C9" s="6" t="s">
        <v>1113</v>
      </c>
      <c r="D9" s="22">
        <v>38206762</v>
      </c>
      <c r="E9" s="22">
        <v>32384455</v>
      </c>
      <c r="F9" s="22">
        <v>31801880</v>
      </c>
      <c r="G9" s="22">
        <v>36588474</v>
      </c>
      <c r="H9" s="55">
        <f t="shared" si="0"/>
        <v>15.051292565093632</v>
      </c>
    </row>
    <row r="10" spans="2:8" ht="12.75">
      <c r="B10" s="17">
        <v>107</v>
      </c>
      <c r="C10" s="6" t="s">
        <v>851</v>
      </c>
      <c r="D10" s="22">
        <v>69078459</v>
      </c>
      <c r="E10" s="22">
        <v>52753529</v>
      </c>
      <c r="F10" s="22">
        <v>51939917</v>
      </c>
      <c r="G10" s="22">
        <v>56396860</v>
      </c>
      <c r="H10" s="55">
        <f t="shared" si="0"/>
        <v>8.580959033877544</v>
      </c>
    </row>
    <row r="11" spans="2:8" ht="12.75">
      <c r="B11" s="17">
        <v>108</v>
      </c>
      <c r="C11" s="6" t="s">
        <v>1114</v>
      </c>
      <c r="D11" s="22">
        <v>54265103</v>
      </c>
      <c r="E11" s="22">
        <v>38752803</v>
      </c>
      <c r="F11" s="22">
        <v>38726402</v>
      </c>
      <c r="G11" s="22">
        <v>52535295</v>
      </c>
      <c r="H11" s="55">
        <f t="shared" si="0"/>
        <v>35.65756767179145</v>
      </c>
    </row>
    <row r="12" spans="2:8" ht="12.75">
      <c r="B12" s="17">
        <v>109</v>
      </c>
      <c r="C12" s="6" t="s">
        <v>1115</v>
      </c>
      <c r="D12" s="22">
        <v>239131578</v>
      </c>
      <c r="E12" s="22">
        <v>93493932</v>
      </c>
      <c r="F12" s="22">
        <v>91069094</v>
      </c>
      <c r="G12" s="22">
        <v>156664983</v>
      </c>
      <c r="H12" s="55">
        <f t="shared" si="0"/>
        <v>72.02870493034663</v>
      </c>
    </row>
    <row r="13" spans="2:8" ht="12.75">
      <c r="B13" s="17">
        <v>110</v>
      </c>
      <c r="C13" s="6" t="s">
        <v>1116</v>
      </c>
      <c r="D13" s="22">
        <v>32056057</v>
      </c>
      <c r="E13" s="22">
        <v>29183251</v>
      </c>
      <c r="F13" s="22">
        <v>27352073</v>
      </c>
      <c r="G13" s="22">
        <v>36395260</v>
      </c>
      <c r="H13" s="55">
        <f t="shared" si="0"/>
        <v>33.06216314938908</v>
      </c>
    </row>
    <row r="14" spans="2:8" ht="24">
      <c r="B14" s="17">
        <v>111</v>
      </c>
      <c r="C14" s="6" t="s">
        <v>1123</v>
      </c>
      <c r="D14" s="22">
        <v>1115909852</v>
      </c>
      <c r="E14" s="22">
        <v>1233909513</v>
      </c>
      <c r="F14" s="22">
        <v>661012425</v>
      </c>
      <c r="G14" s="22">
        <v>947221203</v>
      </c>
      <c r="H14" s="55">
        <f t="shared" si="0"/>
        <v>43.298547376019435</v>
      </c>
    </row>
    <row r="15" spans="2:8" ht="24">
      <c r="B15" s="17">
        <v>112</v>
      </c>
      <c r="C15" s="6" t="s">
        <v>1122</v>
      </c>
      <c r="D15" s="22">
        <v>4656541698</v>
      </c>
      <c r="E15" s="22">
        <v>3011121263</v>
      </c>
      <c r="F15" s="22">
        <v>3001122144</v>
      </c>
      <c r="G15" s="22">
        <v>3169081601</v>
      </c>
      <c r="H15" s="55">
        <f t="shared" si="0"/>
        <v>5.596555186392305</v>
      </c>
    </row>
    <row r="16" spans="2:8" ht="12.75">
      <c r="B16" s="17">
        <v>113</v>
      </c>
      <c r="C16" s="6" t="s">
        <v>1117</v>
      </c>
      <c r="D16" s="22">
        <v>604402152</v>
      </c>
      <c r="E16" s="22">
        <v>70044698</v>
      </c>
      <c r="F16" s="22">
        <v>62120259</v>
      </c>
      <c r="G16" s="22">
        <v>144614730</v>
      </c>
      <c r="H16" s="55">
        <f t="shared" si="0"/>
        <v>132.79801521754763</v>
      </c>
    </row>
    <row r="17" spans="2:8" ht="24">
      <c r="B17" s="17">
        <v>114</v>
      </c>
      <c r="C17" s="6" t="s">
        <v>1124</v>
      </c>
      <c r="D17" s="22">
        <v>57551581</v>
      </c>
      <c r="E17" s="22">
        <v>55069225</v>
      </c>
      <c r="F17" s="22">
        <v>51432976</v>
      </c>
      <c r="G17" s="22">
        <v>58979563</v>
      </c>
      <c r="H17" s="55">
        <f t="shared" si="0"/>
        <v>14.672662534635371</v>
      </c>
    </row>
    <row r="18" spans="2:8" ht="24">
      <c r="B18" s="17">
        <v>115</v>
      </c>
      <c r="C18" s="6" t="s">
        <v>1125</v>
      </c>
      <c r="D18" s="22">
        <v>288863085</v>
      </c>
      <c r="E18" s="22">
        <v>99009340</v>
      </c>
      <c r="F18" s="22">
        <v>91981573</v>
      </c>
      <c r="G18" s="22">
        <v>158178350</v>
      </c>
      <c r="H18" s="55">
        <f t="shared" si="0"/>
        <v>71.96743308575513</v>
      </c>
    </row>
    <row r="19" spans="2:8" ht="12.75">
      <c r="B19" s="17">
        <v>116</v>
      </c>
      <c r="C19" s="6" t="s">
        <v>1118</v>
      </c>
      <c r="D19" s="22">
        <v>387902240</v>
      </c>
      <c r="E19" s="22">
        <v>456449089</v>
      </c>
      <c r="F19" s="22">
        <v>374415597</v>
      </c>
      <c r="G19" s="22">
        <v>533009435</v>
      </c>
      <c r="H19" s="55">
        <f t="shared" si="0"/>
        <v>42.35770071298606</v>
      </c>
    </row>
    <row r="20" spans="2:8" ht="12.75">
      <c r="B20" s="17">
        <v>118</v>
      </c>
      <c r="C20" s="6" t="s">
        <v>1126</v>
      </c>
      <c r="D20" s="22">
        <v>11319183</v>
      </c>
      <c r="E20" s="22">
        <v>13612619</v>
      </c>
      <c r="F20" s="22">
        <v>13560853</v>
      </c>
      <c r="G20" s="22">
        <v>16917883</v>
      </c>
      <c r="H20" s="55">
        <f t="shared" si="0"/>
        <v>24.755301159890152</v>
      </c>
    </row>
    <row r="21" spans="2:8" ht="24">
      <c r="B21" s="17">
        <v>119</v>
      </c>
      <c r="C21" s="6" t="s">
        <v>1119</v>
      </c>
      <c r="D21" s="22">
        <v>38459689</v>
      </c>
      <c r="E21" s="32"/>
      <c r="F21" s="32"/>
      <c r="G21" s="114"/>
      <c r="H21" s="55"/>
    </row>
    <row r="22" spans="2:8" ht="12.75">
      <c r="B22" s="17">
        <v>200</v>
      </c>
      <c r="C22" s="6" t="s">
        <v>1120</v>
      </c>
      <c r="D22" s="22">
        <v>1433291036</v>
      </c>
      <c r="E22" s="22">
        <v>1107805276</v>
      </c>
      <c r="F22" s="22">
        <v>1082226231</v>
      </c>
      <c r="G22" s="22">
        <v>1219557477</v>
      </c>
      <c r="H22" s="55">
        <f t="shared" si="0"/>
        <v>12.689698518312852</v>
      </c>
    </row>
    <row r="23" spans="2:8" ht="12.75">
      <c r="B23" s="17">
        <v>300</v>
      </c>
      <c r="C23" s="6" t="s">
        <v>1121</v>
      </c>
      <c r="D23" s="22">
        <v>2539247243</v>
      </c>
      <c r="E23" s="22">
        <v>1599173782</v>
      </c>
      <c r="F23" s="22">
        <v>1599173782</v>
      </c>
      <c r="G23" s="22">
        <v>1741165687</v>
      </c>
      <c r="H23" s="55">
        <f t="shared" si="0"/>
        <v>8.879079096858277</v>
      </c>
    </row>
    <row r="24" spans="2:8" ht="13.5" thickBot="1">
      <c r="B24" s="121" t="s">
        <v>783</v>
      </c>
      <c r="C24" s="122"/>
      <c r="D24" s="25">
        <v>11892136021</v>
      </c>
      <c r="E24" s="25">
        <v>8154608041</v>
      </c>
      <c r="F24" s="25">
        <v>7434388607</v>
      </c>
      <c r="G24" s="25">
        <f>SUM(G4:G23)</f>
        <v>8613033480</v>
      </c>
      <c r="H24" s="56">
        <f t="shared" si="0"/>
        <v>15.853958345548724</v>
      </c>
    </row>
    <row r="25" spans="2:8" ht="26.25" customHeight="1">
      <c r="B25" s="127" t="s">
        <v>784</v>
      </c>
      <c r="C25" s="127"/>
      <c r="D25" s="127"/>
      <c r="E25" s="127"/>
      <c r="F25" s="127"/>
      <c r="G25" s="127"/>
      <c r="H25" s="127"/>
    </row>
    <row r="26" spans="2:8" ht="21.75" customHeight="1">
      <c r="B26" s="128" t="s">
        <v>1044</v>
      </c>
      <c r="C26" s="128"/>
      <c r="D26" s="128"/>
      <c r="E26" s="128"/>
      <c r="F26" s="128"/>
      <c r="G26" s="128"/>
      <c r="H26" s="128"/>
    </row>
    <row r="27" spans="2:8" ht="12.75" customHeight="1">
      <c r="B27" s="129" t="s">
        <v>1195</v>
      </c>
      <c r="C27" s="129"/>
      <c r="D27" s="129"/>
      <c r="E27" s="129"/>
      <c r="F27" s="129"/>
      <c r="G27" s="129"/>
      <c r="H27" s="129"/>
    </row>
    <row r="33" ht="12.75">
      <c r="D33" t="s">
        <v>624</v>
      </c>
    </row>
  </sheetData>
  <mergeCells count="5">
    <mergeCell ref="B27:H27"/>
    <mergeCell ref="B24:C24"/>
    <mergeCell ref="B2:H2"/>
    <mergeCell ref="B25:H25"/>
    <mergeCell ref="B26:H26"/>
  </mergeCells>
  <printOptions/>
  <pageMargins left="0.75" right="0.75" top="1" bottom="1" header="0" footer="0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H50"/>
  <sheetViews>
    <sheetView zoomScale="80" zoomScaleNormal="80" workbookViewId="0" topLeftCell="A1">
      <selection activeCell="G45" sqref="G45"/>
    </sheetView>
  </sheetViews>
  <sheetFormatPr defaultColWidth="11.421875" defaultRowHeight="12.75"/>
  <cols>
    <col min="1" max="1" width="4.8515625" style="0" customWidth="1"/>
    <col min="3" max="3" width="42.421875" style="2" bestFit="1" customWidth="1"/>
    <col min="4" max="7" width="13.8515625" style="0" bestFit="1" customWidth="1"/>
    <col min="8" max="8" width="15.140625" style="0" bestFit="1" customWidth="1"/>
  </cols>
  <sheetData>
    <row r="1" ht="13.5" thickBot="1"/>
    <row r="2" spans="2:8" ht="13.5" customHeight="1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115">
        <f>SUM(D5:D36)</f>
        <v>1307972800</v>
      </c>
      <c r="E4" s="115">
        <f>SUM(E5:E36)</f>
        <v>1186626870</v>
      </c>
      <c r="F4" s="115">
        <f>SUM(F5:F36)</f>
        <v>1186626870</v>
      </c>
      <c r="G4" s="115">
        <f>SUM(G5:G36)</f>
        <v>1438424500</v>
      </c>
      <c r="H4" s="102">
        <f>((G4/F4)-1)*100</f>
        <v>21.219613036404606</v>
      </c>
    </row>
    <row r="5" spans="2:8" ht="12.75">
      <c r="B5" s="17">
        <v>100</v>
      </c>
      <c r="C5" s="6" t="s">
        <v>625</v>
      </c>
      <c r="D5" s="22">
        <v>22625000</v>
      </c>
      <c r="E5" s="22">
        <v>21974852</v>
      </c>
      <c r="F5" s="22">
        <v>21974852</v>
      </c>
      <c r="G5" s="39">
        <v>27362000</v>
      </c>
      <c r="H5" s="103">
        <f aca="true" t="shared" si="0" ref="H5:H41">((G5/F5)-1)*100</f>
        <v>24.515059305063815</v>
      </c>
    </row>
    <row r="6" spans="2:8" ht="12.75">
      <c r="B6" s="17">
        <v>110</v>
      </c>
      <c r="C6" s="6" t="s">
        <v>939</v>
      </c>
      <c r="D6" s="22">
        <v>55661000</v>
      </c>
      <c r="E6" s="22">
        <v>54816329</v>
      </c>
      <c r="F6" s="22">
        <v>54816329</v>
      </c>
      <c r="G6" s="39">
        <v>64144000</v>
      </c>
      <c r="H6" s="103">
        <f t="shared" si="0"/>
        <v>17.0162270443174</v>
      </c>
    </row>
    <row r="7" spans="2:8" ht="12.75">
      <c r="B7" s="17">
        <v>111</v>
      </c>
      <c r="C7" s="6" t="s">
        <v>1134</v>
      </c>
      <c r="D7" s="22">
        <v>19132900</v>
      </c>
      <c r="E7" s="22">
        <v>19919489</v>
      </c>
      <c r="F7" s="22">
        <v>19919489</v>
      </c>
      <c r="G7" s="39">
        <v>22433000</v>
      </c>
      <c r="H7" s="103">
        <f t="shared" si="0"/>
        <v>12.618350802071276</v>
      </c>
    </row>
    <row r="8" spans="2:8" ht="12.75">
      <c r="B8" s="17">
        <v>112</v>
      </c>
      <c r="C8" s="6" t="s">
        <v>851</v>
      </c>
      <c r="D8" s="22">
        <v>30862000</v>
      </c>
      <c r="E8" s="22">
        <v>30351403</v>
      </c>
      <c r="F8" s="22">
        <v>30351403</v>
      </c>
      <c r="G8" s="39">
        <v>35748000</v>
      </c>
      <c r="H8" s="103">
        <f t="shared" si="0"/>
        <v>17.780387285556444</v>
      </c>
    </row>
    <row r="9" spans="2:8" ht="24">
      <c r="B9" s="17">
        <v>113</v>
      </c>
      <c r="C9" s="6" t="s">
        <v>1135</v>
      </c>
      <c r="D9" s="22">
        <v>132225000</v>
      </c>
      <c r="E9" s="22">
        <v>123418314</v>
      </c>
      <c r="F9" s="22">
        <v>123418314</v>
      </c>
      <c r="G9" s="39">
        <v>144120000</v>
      </c>
      <c r="H9" s="103">
        <f t="shared" si="0"/>
        <v>16.773593261045527</v>
      </c>
    </row>
    <row r="10" spans="2:8" ht="36">
      <c r="B10" s="17">
        <v>114</v>
      </c>
      <c r="C10" s="6" t="s">
        <v>1136</v>
      </c>
      <c r="D10" s="22">
        <v>19504000</v>
      </c>
      <c r="E10" s="22">
        <v>17884782</v>
      </c>
      <c r="F10" s="22">
        <v>17884782</v>
      </c>
      <c r="G10" s="39">
        <v>20877000</v>
      </c>
      <c r="H10" s="103">
        <f t="shared" si="0"/>
        <v>16.730525426588926</v>
      </c>
    </row>
    <row r="11" spans="2:8" ht="12.75">
      <c r="B11" s="17">
        <v>116</v>
      </c>
      <c r="C11" s="6" t="s">
        <v>627</v>
      </c>
      <c r="D11" s="22">
        <v>25218100</v>
      </c>
      <c r="E11" s="22">
        <v>21404262</v>
      </c>
      <c r="F11" s="22">
        <v>21404262</v>
      </c>
      <c r="G11" s="39">
        <v>22961000</v>
      </c>
      <c r="H11" s="103">
        <f t="shared" si="0"/>
        <v>7.2730281473848635</v>
      </c>
    </row>
    <row r="12" spans="2:8" ht="24">
      <c r="B12" s="17">
        <v>200</v>
      </c>
      <c r="C12" s="6" t="s">
        <v>1127</v>
      </c>
      <c r="D12" s="22">
        <v>21091000</v>
      </c>
      <c r="E12" s="22">
        <v>24056514</v>
      </c>
      <c r="F12" s="22">
        <v>24056514</v>
      </c>
      <c r="G12" s="39">
        <v>27982000</v>
      </c>
      <c r="H12" s="103">
        <f t="shared" si="0"/>
        <v>16.31776740387241</v>
      </c>
    </row>
    <row r="13" spans="2:8" ht="16.5" customHeight="1">
      <c r="B13" s="17">
        <v>209</v>
      </c>
      <c r="C13" s="6" t="s">
        <v>1137</v>
      </c>
      <c r="D13" s="22">
        <v>41634000</v>
      </c>
      <c r="E13" s="22">
        <v>39317197</v>
      </c>
      <c r="F13" s="22">
        <v>39317197</v>
      </c>
      <c r="G13" s="39">
        <v>45708000</v>
      </c>
      <c r="H13" s="103">
        <f t="shared" si="0"/>
        <v>16.254472565783363</v>
      </c>
    </row>
    <row r="14" spans="2:8" ht="12.75">
      <c r="B14" s="17">
        <v>210</v>
      </c>
      <c r="C14" s="6" t="s">
        <v>1128</v>
      </c>
      <c r="D14" s="22">
        <v>72968000</v>
      </c>
      <c r="E14" s="22">
        <v>68262310</v>
      </c>
      <c r="F14" s="22">
        <v>68262310</v>
      </c>
      <c r="G14" s="39">
        <v>80576000</v>
      </c>
      <c r="H14" s="103">
        <f t="shared" si="0"/>
        <v>18.038783041476325</v>
      </c>
    </row>
    <row r="15" spans="2:8" ht="24">
      <c r="B15" s="17">
        <v>211</v>
      </c>
      <c r="C15" s="6" t="s">
        <v>1138</v>
      </c>
      <c r="D15" s="22">
        <v>37633000</v>
      </c>
      <c r="E15" s="22">
        <v>35083635</v>
      </c>
      <c r="F15" s="22">
        <v>35083635</v>
      </c>
      <c r="G15" s="39">
        <v>40726000</v>
      </c>
      <c r="H15" s="103">
        <f t="shared" si="0"/>
        <v>16.08261230627899</v>
      </c>
    </row>
    <row r="16" spans="2:8" ht="12.75">
      <c r="B16" s="17">
        <v>212</v>
      </c>
      <c r="C16" s="6" t="s">
        <v>1129</v>
      </c>
      <c r="D16" s="22">
        <v>11657000</v>
      </c>
      <c r="E16" s="22">
        <v>11423195</v>
      </c>
      <c r="F16" s="22">
        <v>11423195</v>
      </c>
      <c r="G16" s="39">
        <v>13457000</v>
      </c>
      <c r="H16" s="103">
        <f t="shared" si="0"/>
        <v>17.804169498988685</v>
      </c>
    </row>
    <row r="17" spans="2:8" ht="15.75" customHeight="1">
      <c r="B17" s="17">
        <v>300</v>
      </c>
      <c r="C17" s="6" t="s">
        <v>1130</v>
      </c>
      <c r="D17" s="22">
        <v>28208000</v>
      </c>
      <c r="E17" s="22">
        <v>30003042</v>
      </c>
      <c r="F17" s="22">
        <v>30003042</v>
      </c>
      <c r="G17" s="39">
        <v>35411000</v>
      </c>
      <c r="H17" s="103">
        <f t="shared" si="0"/>
        <v>18.0246989621919</v>
      </c>
    </row>
    <row r="18" spans="2:8" ht="24">
      <c r="B18" s="17">
        <v>309</v>
      </c>
      <c r="C18" s="6" t="s">
        <v>1145</v>
      </c>
      <c r="D18" s="22">
        <v>40996000</v>
      </c>
      <c r="E18" s="22">
        <v>37315014</v>
      </c>
      <c r="F18" s="22">
        <v>37315014</v>
      </c>
      <c r="G18" s="39">
        <v>43595000</v>
      </c>
      <c r="H18" s="103">
        <f t="shared" si="0"/>
        <v>16.829649320244133</v>
      </c>
    </row>
    <row r="19" spans="2:8" ht="12.75">
      <c r="B19" s="17">
        <v>310</v>
      </c>
      <c r="C19" s="6" t="s">
        <v>1131</v>
      </c>
      <c r="D19" s="22">
        <v>87544000</v>
      </c>
      <c r="E19" s="22">
        <v>70778157</v>
      </c>
      <c r="F19" s="22">
        <v>70778157</v>
      </c>
      <c r="G19" s="39">
        <v>87320000</v>
      </c>
      <c r="H19" s="103">
        <f t="shared" si="0"/>
        <v>23.37139549988565</v>
      </c>
    </row>
    <row r="20" spans="2:8" ht="29.25" customHeight="1">
      <c r="B20" s="17">
        <v>311</v>
      </c>
      <c r="C20" s="6" t="s">
        <v>1146</v>
      </c>
      <c r="D20" s="22">
        <v>40767000</v>
      </c>
      <c r="E20" s="22">
        <v>36029273</v>
      </c>
      <c r="F20" s="22">
        <v>36029273</v>
      </c>
      <c r="G20" s="39">
        <v>42331000</v>
      </c>
      <c r="H20" s="103">
        <f t="shared" si="0"/>
        <v>17.490574955536854</v>
      </c>
    </row>
    <row r="21" spans="2:8" ht="12.75">
      <c r="B21" s="17">
        <v>312</v>
      </c>
      <c r="C21" s="6" t="s">
        <v>1132</v>
      </c>
      <c r="D21" s="22">
        <v>16612000</v>
      </c>
      <c r="E21" s="22">
        <v>16462313</v>
      </c>
      <c r="F21" s="22">
        <v>16462313</v>
      </c>
      <c r="G21" s="39">
        <v>19489000</v>
      </c>
      <c r="H21" s="103">
        <f t="shared" si="0"/>
        <v>18.385551289177894</v>
      </c>
    </row>
    <row r="22" spans="2:8" ht="12.75">
      <c r="B22" s="17">
        <v>313</v>
      </c>
      <c r="C22" s="6" t="s">
        <v>1133</v>
      </c>
      <c r="D22" s="22">
        <v>17816000</v>
      </c>
      <c r="E22" s="22">
        <v>16096099</v>
      </c>
      <c r="F22" s="22">
        <v>16096099</v>
      </c>
      <c r="G22" s="39">
        <v>18829000</v>
      </c>
      <c r="H22" s="103">
        <f t="shared" si="0"/>
        <v>16.978654268962924</v>
      </c>
    </row>
    <row r="23" spans="2:8" ht="12.75">
      <c r="B23" s="17">
        <v>400</v>
      </c>
      <c r="C23" s="6" t="s">
        <v>1147</v>
      </c>
      <c r="D23" s="22">
        <v>26467000</v>
      </c>
      <c r="E23" s="22">
        <v>20126773</v>
      </c>
      <c r="F23" s="22">
        <v>20126773</v>
      </c>
      <c r="G23" s="39">
        <v>23456000</v>
      </c>
      <c r="H23" s="103">
        <f t="shared" si="0"/>
        <v>16.54128558015733</v>
      </c>
    </row>
    <row r="24" spans="2:8" ht="24.75" customHeight="1">
      <c r="B24" s="17">
        <v>408</v>
      </c>
      <c r="C24" s="6" t="s">
        <v>1152</v>
      </c>
      <c r="D24" s="22">
        <v>119454000</v>
      </c>
      <c r="E24" s="22">
        <v>78633439</v>
      </c>
      <c r="F24" s="22">
        <v>78633439</v>
      </c>
      <c r="G24" s="39">
        <v>89206000</v>
      </c>
      <c r="H24" s="103">
        <f t="shared" si="0"/>
        <v>13.445375319270969</v>
      </c>
    </row>
    <row r="25" spans="2:8" ht="24">
      <c r="B25" s="17">
        <v>409</v>
      </c>
      <c r="C25" s="6" t="s">
        <v>1153</v>
      </c>
      <c r="D25" s="22">
        <v>95162000</v>
      </c>
      <c r="E25" s="22">
        <v>95219611</v>
      </c>
      <c r="F25" s="22">
        <v>95219611</v>
      </c>
      <c r="G25" s="39">
        <v>92755000</v>
      </c>
      <c r="H25" s="103">
        <f t="shared" si="0"/>
        <v>-2.5883439074330994</v>
      </c>
    </row>
    <row r="26" spans="2:8" ht="12.75">
      <c r="B26" s="17">
        <v>410</v>
      </c>
      <c r="C26" s="6" t="s">
        <v>1154</v>
      </c>
      <c r="D26" s="22">
        <v>31718000</v>
      </c>
      <c r="E26" s="22">
        <v>24738463</v>
      </c>
      <c r="F26" s="22">
        <v>24738463</v>
      </c>
      <c r="G26" s="39">
        <v>32545000</v>
      </c>
      <c r="H26" s="103">
        <f t="shared" si="0"/>
        <v>31.556273322235096</v>
      </c>
    </row>
    <row r="27" spans="2:8" ht="24">
      <c r="B27" s="17">
        <v>411</v>
      </c>
      <c r="C27" s="6" t="s">
        <v>1148</v>
      </c>
      <c r="D27" s="22">
        <v>28105000</v>
      </c>
      <c r="E27" s="22">
        <v>30550267</v>
      </c>
      <c r="F27" s="22">
        <v>30550267</v>
      </c>
      <c r="G27" s="39">
        <v>42637000</v>
      </c>
      <c r="H27" s="103">
        <f t="shared" si="0"/>
        <v>39.563428365454214</v>
      </c>
    </row>
    <row r="28" spans="2:8" ht="25.5" customHeight="1">
      <c r="B28" s="17">
        <v>412</v>
      </c>
      <c r="C28" s="6" t="s">
        <v>1155</v>
      </c>
      <c r="D28" s="22">
        <v>34533000</v>
      </c>
      <c r="E28" s="22">
        <v>31710051</v>
      </c>
      <c r="F28" s="22">
        <v>31710051</v>
      </c>
      <c r="G28" s="39">
        <v>37733000</v>
      </c>
      <c r="H28" s="103">
        <f t="shared" si="0"/>
        <v>18.9938168185223</v>
      </c>
    </row>
    <row r="29" spans="2:8" ht="24">
      <c r="B29" s="17">
        <v>413</v>
      </c>
      <c r="C29" s="6" t="s">
        <v>1156</v>
      </c>
      <c r="D29" s="22">
        <v>30974000</v>
      </c>
      <c r="E29" s="22">
        <v>28707081</v>
      </c>
      <c r="F29" s="22">
        <v>28707081</v>
      </c>
      <c r="G29" s="39">
        <v>34152000</v>
      </c>
      <c r="H29" s="103">
        <f t="shared" si="0"/>
        <v>18.96716353710779</v>
      </c>
    </row>
    <row r="30" spans="2:8" ht="24">
      <c r="B30" s="17">
        <v>414</v>
      </c>
      <c r="C30" s="6" t="s">
        <v>1151</v>
      </c>
      <c r="D30" s="22">
        <v>32107000</v>
      </c>
      <c r="E30" s="22">
        <v>30796554</v>
      </c>
      <c r="F30" s="22">
        <v>30796554</v>
      </c>
      <c r="G30" s="39">
        <v>36583000</v>
      </c>
      <c r="H30" s="103">
        <f t="shared" si="0"/>
        <v>18.789264539142913</v>
      </c>
    </row>
    <row r="31" spans="2:8" ht="24">
      <c r="B31" s="17">
        <v>415</v>
      </c>
      <c r="C31" s="6" t="s">
        <v>1149</v>
      </c>
      <c r="D31" s="22">
        <v>34313000</v>
      </c>
      <c r="E31" s="22">
        <v>32658500</v>
      </c>
      <c r="F31" s="22">
        <v>32658500</v>
      </c>
      <c r="G31" s="39">
        <v>38825000</v>
      </c>
      <c r="H31" s="103">
        <f t="shared" si="0"/>
        <v>18.881761256640694</v>
      </c>
    </row>
    <row r="32" spans="2:8" ht="12.75">
      <c r="B32" s="17">
        <v>500</v>
      </c>
      <c r="C32" s="6" t="s">
        <v>717</v>
      </c>
      <c r="D32" s="22">
        <v>13443000</v>
      </c>
      <c r="E32" s="22">
        <v>12418675</v>
      </c>
      <c r="F32" s="22">
        <v>12418675</v>
      </c>
      <c r="G32" s="39">
        <v>14464000</v>
      </c>
      <c r="H32" s="103">
        <f t="shared" si="0"/>
        <v>16.469752207864374</v>
      </c>
    </row>
    <row r="33" spans="2:8" ht="12.75">
      <c r="B33" s="17">
        <v>510</v>
      </c>
      <c r="C33" s="6" t="s">
        <v>807</v>
      </c>
      <c r="D33" s="22">
        <v>80655800</v>
      </c>
      <c r="E33" s="22">
        <v>68569216</v>
      </c>
      <c r="F33" s="22">
        <v>68569216</v>
      </c>
      <c r="G33" s="39">
        <v>135051500</v>
      </c>
      <c r="H33" s="103">
        <f t="shared" si="0"/>
        <v>96.95645929508659</v>
      </c>
    </row>
    <row r="34" spans="2:8" ht="12.75">
      <c r="B34" s="17">
        <v>511</v>
      </c>
      <c r="C34" s="6" t="s">
        <v>1056</v>
      </c>
      <c r="D34" s="22">
        <v>20622000</v>
      </c>
      <c r="E34" s="22">
        <v>22057102</v>
      </c>
      <c r="F34" s="22">
        <v>22057102</v>
      </c>
      <c r="G34" s="39">
        <v>25776000</v>
      </c>
      <c r="H34" s="103">
        <f t="shared" si="0"/>
        <v>16.86032009100742</v>
      </c>
    </row>
    <row r="35" spans="2:8" ht="12.75">
      <c r="B35" s="17">
        <v>512</v>
      </c>
      <c r="C35" s="6" t="s">
        <v>778</v>
      </c>
      <c r="D35" s="22">
        <v>19045000</v>
      </c>
      <c r="E35" s="22">
        <v>18312061</v>
      </c>
      <c r="F35" s="22">
        <v>18312061</v>
      </c>
      <c r="G35" s="39">
        <v>21661000</v>
      </c>
      <c r="H35" s="103">
        <f t="shared" si="0"/>
        <v>18.28815991820909</v>
      </c>
    </row>
    <row r="36" spans="2:8" ht="12.75">
      <c r="B36" s="17">
        <v>513</v>
      </c>
      <c r="C36" s="6" t="s">
        <v>1150</v>
      </c>
      <c r="D36" s="22">
        <v>19220000</v>
      </c>
      <c r="E36" s="22">
        <v>17532897</v>
      </c>
      <c r="F36" s="22">
        <v>17532897</v>
      </c>
      <c r="G36" s="39">
        <v>20511000</v>
      </c>
      <c r="H36" s="103">
        <f t="shared" si="0"/>
        <v>16.98580103447822</v>
      </c>
    </row>
    <row r="37" spans="2:8" ht="24">
      <c r="B37" s="17"/>
      <c r="C37" s="9" t="s">
        <v>135</v>
      </c>
      <c r="D37" s="31">
        <f>SUM(D38)</f>
        <v>104424300</v>
      </c>
      <c r="E37" s="31">
        <f>SUM(E38)</f>
        <v>101573130</v>
      </c>
      <c r="F37" s="31">
        <f>SUM(F38)</f>
        <v>101573130</v>
      </c>
      <c r="G37" s="31">
        <f>SUM(G38)</f>
        <v>134771000</v>
      </c>
      <c r="H37" s="104">
        <f t="shared" si="0"/>
        <v>32.68371271024137</v>
      </c>
    </row>
    <row r="38" spans="2:8" ht="24">
      <c r="B38" s="17" t="s">
        <v>771</v>
      </c>
      <c r="C38" s="6" t="s">
        <v>1157</v>
      </c>
      <c r="D38" s="22">
        <v>104424300</v>
      </c>
      <c r="E38" s="22">
        <v>101573130</v>
      </c>
      <c r="F38" s="22">
        <v>101573130</v>
      </c>
      <c r="G38" s="39">
        <v>134771000</v>
      </c>
      <c r="H38" s="103">
        <f t="shared" si="0"/>
        <v>32.68371271024137</v>
      </c>
    </row>
    <row r="39" spans="2:8" ht="12.75">
      <c r="B39" s="17"/>
      <c r="C39" s="9" t="s">
        <v>132</v>
      </c>
      <c r="D39" s="22"/>
      <c r="E39" s="31">
        <f>SUM(E40)</f>
        <v>30000000</v>
      </c>
      <c r="F39" s="31">
        <f>SUM(F40)</f>
        <v>30000000</v>
      </c>
      <c r="G39" s="32"/>
      <c r="H39" s="104">
        <f t="shared" si="0"/>
        <v>-100</v>
      </c>
    </row>
    <row r="40" spans="2:8" ht="12.75">
      <c r="B40" s="17" t="s">
        <v>694</v>
      </c>
      <c r="C40" s="6" t="s">
        <v>693</v>
      </c>
      <c r="D40" s="32"/>
      <c r="E40" s="22">
        <v>30000000</v>
      </c>
      <c r="F40" s="22">
        <v>30000000</v>
      </c>
      <c r="G40" s="22"/>
      <c r="H40" s="103">
        <f t="shared" si="0"/>
        <v>-100</v>
      </c>
    </row>
    <row r="41" spans="2:8" ht="13.5" thickBot="1">
      <c r="B41" s="121" t="s">
        <v>783</v>
      </c>
      <c r="C41" s="122"/>
      <c r="D41" s="25">
        <f>D4+D37+D39</f>
        <v>1412397100</v>
      </c>
      <c r="E41" s="25">
        <f>E4+E37+E39</f>
        <v>1318200000</v>
      </c>
      <c r="F41" s="25">
        <f>F4+F37+F39</f>
        <v>1318200000</v>
      </c>
      <c r="G41" s="25">
        <f>G4+G37+G39</f>
        <v>1573195500</v>
      </c>
      <c r="H41" s="105">
        <f t="shared" si="0"/>
        <v>19.344219390077377</v>
      </c>
    </row>
    <row r="42" spans="2:8" ht="27.75" customHeight="1">
      <c r="B42" s="130" t="s">
        <v>784</v>
      </c>
      <c r="C42" s="130"/>
      <c r="D42" s="130"/>
      <c r="E42" s="130"/>
      <c r="F42" s="130"/>
      <c r="G42" s="130"/>
      <c r="H42" s="130"/>
    </row>
    <row r="43" spans="2:8" ht="23.25" customHeight="1">
      <c r="B43" s="128" t="s">
        <v>1044</v>
      </c>
      <c r="C43" s="128"/>
      <c r="D43" s="128"/>
      <c r="E43" s="128"/>
      <c r="F43" s="128"/>
      <c r="G43" s="128"/>
      <c r="H43" s="128"/>
    </row>
    <row r="44" spans="2:8" ht="12.75" customHeight="1">
      <c r="B44" s="129" t="s">
        <v>1195</v>
      </c>
      <c r="C44" s="129"/>
      <c r="D44" s="129"/>
      <c r="E44" s="129"/>
      <c r="F44" s="129"/>
      <c r="G44" s="129"/>
      <c r="H44" s="129"/>
    </row>
    <row r="50" spans="3:4" ht="12.75">
      <c r="C50" s="2" t="s">
        <v>624</v>
      </c>
      <c r="D50" s="1"/>
    </row>
  </sheetData>
  <mergeCells count="5">
    <mergeCell ref="B44:H44"/>
    <mergeCell ref="B41:C41"/>
    <mergeCell ref="B2:H2"/>
    <mergeCell ref="B42:H42"/>
    <mergeCell ref="B43:H43"/>
  </mergeCells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1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1.57421875" style="0" bestFit="1" customWidth="1"/>
    <col min="3" max="3" width="37.00390625" style="2" customWidth="1"/>
    <col min="4" max="4" width="15.00390625" style="0" customWidth="1"/>
    <col min="5" max="5" width="14.28125" style="0" customWidth="1"/>
    <col min="6" max="6" width="14.421875" style="0" customWidth="1"/>
    <col min="7" max="7" width="14.28125" style="0" customWidth="1"/>
    <col min="8" max="8" width="14.574218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6">
        <v>100</v>
      </c>
      <c r="C4" s="8" t="s">
        <v>1158</v>
      </c>
      <c r="D4" s="19">
        <v>139588159</v>
      </c>
      <c r="E4" s="19">
        <v>135763801</v>
      </c>
      <c r="F4" s="19">
        <v>218084021</v>
      </c>
      <c r="G4" s="38">
        <v>190267354</v>
      </c>
      <c r="H4" s="54">
        <f>((G4/F4)-1)*100</f>
        <v>-12.755022982632912</v>
      </c>
    </row>
    <row r="5" spans="2:8" ht="12.75">
      <c r="B5" s="17">
        <v>200</v>
      </c>
      <c r="C5" s="6" t="s">
        <v>1159</v>
      </c>
      <c r="D5" s="22">
        <v>377183652</v>
      </c>
      <c r="E5" s="22">
        <v>394472889</v>
      </c>
      <c r="F5" s="22">
        <v>511906915</v>
      </c>
      <c r="G5" s="39">
        <v>522986359</v>
      </c>
      <c r="H5" s="55">
        <f>((G5/F5)-1)*100</f>
        <v>2.164347398979749</v>
      </c>
    </row>
    <row r="6" spans="2:8" ht="12.75">
      <c r="B6" s="17">
        <v>300</v>
      </c>
      <c r="C6" s="6" t="s">
        <v>708</v>
      </c>
      <c r="D6" s="22">
        <v>58360289</v>
      </c>
      <c r="E6" s="22">
        <v>63763310</v>
      </c>
      <c r="F6" s="22">
        <v>64009064</v>
      </c>
      <c r="G6" s="39">
        <v>76964987</v>
      </c>
      <c r="H6" s="55">
        <f>((G6/F6)-1)*100</f>
        <v>20.24076308942746</v>
      </c>
    </row>
    <row r="7" spans="2:8" ht="13.5" thickBot="1">
      <c r="B7" s="121" t="s">
        <v>783</v>
      </c>
      <c r="C7" s="122"/>
      <c r="D7" s="25">
        <f>SUM(D4:D6)</f>
        <v>575132100</v>
      </c>
      <c r="E7" s="25">
        <f>SUM(E4:E6)</f>
        <v>594000000</v>
      </c>
      <c r="F7" s="25">
        <f>SUM(F4:F6)</f>
        <v>794000000</v>
      </c>
      <c r="G7" s="25">
        <f>SUM(G4:G6)</f>
        <v>790218700</v>
      </c>
      <c r="H7" s="56">
        <f>((G7/F7)-1)*100</f>
        <v>-0.4762342569269551</v>
      </c>
    </row>
    <row r="8" spans="2:8" ht="28.5" customHeight="1">
      <c r="B8" s="127" t="s">
        <v>784</v>
      </c>
      <c r="C8" s="127"/>
      <c r="D8" s="127"/>
      <c r="E8" s="127"/>
      <c r="F8" s="127"/>
      <c r="G8" s="127"/>
      <c r="H8" s="127"/>
    </row>
    <row r="9" spans="2:8" ht="23.25" customHeight="1">
      <c r="B9" s="128" t="s">
        <v>1044</v>
      </c>
      <c r="C9" s="128"/>
      <c r="D9" s="128"/>
      <c r="E9" s="128"/>
      <c r="F9" s="128"/>
      <c r="G9" s="128"/>
      <c r="H9" s="128"/>
    </row>
    <row r="10" spans="2:8" ht="12.75" customHeight="1">
      <c r="B10" s="128" t="s">
        <v>1195</v>
      </c>
      <c r="C10" s="128"/>
      <c r="D10" s="128"/>
      <c r="E10" s="128"/>
      <c r="F10" s="128"/>
      <c r="G10" s="128"/>
      <c r="H10" s="128"/>
    </row>
    <row r="13" ht="12.75">
      <c r="C13" s="2" t="s">
        <v>624</v>
      </c>
    </row>
    <row r="15" ht="12.75">
      <c r="C15" s="2" t="s">
        <v>624</v>
      </c>
    </row>
  </sheetData>
  <mergeCells count="5">
    <mergeCell ref="B10:H10"/>
    <mergeCell ref="B7:C7"/>
    <mergeCell ref="B2:H2"/>
    <mergeCell ref="B8:H8"/>
    <mergeCell ref="B9:H9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5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11.57421875" style="0" bestFit="1" customWidth="1"/>
    <col min="3" max="3" width="54.8515625" style="2" bestFit="1" customWidth="1"/>
    <col min="4" max="4" width="14.8515625" style="0" bestFit="1" customWidth="1"/>
    <col min="5" max="5" width="13.140625" style="0" bestFit="1" customWidth="1"/>
    <col min="6" max="7" width="14.8515625" style="0" bestFit="1" customWidth="1"/>
    <col min="8" max="8" width="15.574218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24">
      <c r="B4" s="16">
        <v>110</v>
      </c>
      <c r="C4" s="8" t="s">
        <v>1168</v>
      </c>
      <c r="D4" s="19">
        <v>479611732</v>
      </c>
      <c r="E4" s="19">
        <v>412691924</v>
      </c>
      <c r="F4" s="19">
        <v>426518646</v>
      </c>
      <c r="G4" s="38">
        <v>642905509</v>
      </c>
      <c r="H4" s="107">
        <f>((G4/F4)-1)*100</f>
        <v>50.733271576595975</v>
      </c>
    </row>
    <row r="5" spans="2:8" ht="12.75">
      <c r="B5" s="17">
        <v>111</v>
      </c>
      <c r="C5" s="6" t="s">
        <v>1160</v>
      </c>
      <c r="D5" s="22">
        <v>18588616</v>
      </c>
      <c r="E5" s="22">
        <v>17107037</v>
      </c>
      <c r="F5" s="22">
        <v>17571473</v>
      </c>
      <c r="G5" s="39">
        <v>21260826</v>
      </c>
      <c r="H5" s="108">
        <f aca="true" t="shared" si="0" ref="H5:H39">((G5/F5)-1)*100</f>
        <v>20.99626479806218</v>
      </c>
    </row>
    <row r="6" spans="2:8" ht="14.25" customHeight="1">
      <c r="B6" s="17">
        <v>112</v>
      </c>
      <c r="C6" s="6" t="s">
        <v>1169</v>
      </c>
      <c r="D6" s="22">
        <v>19159573</v>
      </c>
      <c r="E6" s="22">
        <v>17255573</v>
      </c>
      <c r="F6" s="22">
        <v>17786742</v>
      </c>
      <c r="G6" s="39">
        <v>21411082</v>
      </c>
      <c r="H6" s="108">
        <f t="shared" si="0"/>
        <v>20.376637835079634</v>
      </c>
    </row>
    <row r="7" spans="2:8" ht="13.5" customHeight="1">
      <c r="B7" s="17">
        <v>113</v>
      </c>
      <c r="C7" s="6" t="s">
        <v>1161</v>
      </c>
      <c r="D7" s="22">
        <v>18788540</v>
      </c>
      <c r="E7" s="22">
        <v>17262117</v>
      </c>
      <c r="F7" s="22">
        <v>17874569</v>
      </c>
      <c r="G7" s="39">
        <v>21595532</v>
      </c>
      <c r="H7" s="108">
        <f t="shared" si="0"/>
        <v>20.817078162835713</v>
      </c>
    </row>
    <row r="8" spans="2:8" ht="15.75" customHeight="1">
      <c r="B8" s="17">
        <v>114</v>
      </c>
      <c r="C8" s="6" t="s">
        <v>1170</v>
      </c>
      <c r="D8" s="22">
        <v>17687678</v>
      </c>
      <c r="E8" s="22">
        <v>16156828</v>
      </c>
      <c r="F8" s="22">
        <v>16314123</v>
      </c>
      <c r="G8" s="39">
        <v>19869251</v>
      </c>
      <c r="H8" s="108">
        <f t="shared" si="0"/>
        <v>21.791719971707945</v>
      </c>
    </row>
    <row r="9" spans="2:8" ht="12.75">
      <c r="B9" s="17">
        <v>115</v>
      </c>
      <c r="C9" s="6" t="s">
        <v>1171</v>
      </c>
      <c r="D9" s="22">
        <v>18217281</v>
      </c>
      <c r="E9" s="22">
        <v>16749893</v>
      </c>
      <c r="F9" s="22">
        <v>16988697</v>
      </c>
      <c r="G9" s="39">
        <v>21113529</v>
      </c>
      <c r="H9" s="108">
        <f t="shared" si="0"/>
        <v>24.279860898101834</v>
      </c>
    </row>
    <row r="10" spans="2:8" ht="12.75">
      <c r="B10" s="17">
        <v>116</v>
      </c>
      <c r="C10" s="6" t="s">
        <v>1162</v>
      </c>
      <c r="D10" s="22">
        <v>18441690</v>
      </c>
      <c r="E10" s="22">
        <v>16838617</v>
      </c>
      <c r="F10" s="22">
        <v>17246999</v>
      </c>
      <c r="G10" s="39">
        <v>21121465</v>
      </c>
      <c r="H10" s="108">
        <f t="shared" si="0"/>
        <v>22.464580649653886</v>
      </c>
    </row>
    <row r="11" spans="2:8" ht="12.75">
      <c r="B11" s="17">
        <v>118</v>
      </c>
      <c r="C11" s="6" t="s">
        <v>1163</v>
      </c>
      <c r="D11" s="22">
        <v>18143679</v>
      </c>
      <c r="E11" s="22">
        <v>16831462</v>
      </c>
      <c r="F11" s="22">
        <v>17253573</v>
      </c>
      <c r="G11" s="39">
        <v>20620819</v>
      </c>
      <c r="H11" s="108">
        <f t="shared" si="0"/>
        <v>19.51622426264983</v>
      </c>
    </row>
    <row r="12" spans="2:8" ht="12.75">
      <c r="B12" s="17">
        <v>119</v>
      </c>
      <c r="C12" s="6" t="s">
        <v>1172</v>
      </c>
      <c r="D12" s="22">
        <v>19838081</v>
      </c>
      <c r="E12" s="22">
        <v>17915972</v>
      </c>
      <c r="F12" s="22">
        <v>18708881</v>
      </c>
      <c r="G12" s="39">
        <v>22928799</v>
      </c>
      <c r="H12" s="108">
        <f t="shared" si="0"/>
        <v>22.555694271613568</v>
      </c>
    </row>
    <row r="13" spans="2:8" ht="12.75">
      <c r="B13" s="17">
        <v>120</v>
      </c>
      <c r="C13" s="6" t="s">
        <v>1173</v>
      </c>
      <c r="D13" s="22">
        <v>20408496</v>
      </c>
      <c r="E13" s="22">
        <v>18599673</v>
      </c>
      <c r="F13" s="22">
        <v>19395980</v>
      </c>
      <c r="G13" s="39">
        <v>23946463</v>
      </c>
      <c r="H13" s="108">
        <f t="shared" si="0"/>
        <v>23.460959435924345</v>
      </c>
    </row>
    <row r="14" spans="2:8" ht="25.5" customHeight="1">
      <c r="B14" s="17">
        <v>121</v>
      </c>
      <c r="C14" s="6" t="s">
        <v>1164</v>
      </c>
      <c r="D14" s="22">
        <v>20414136</v>
      </c>
      <c r="E14" s="22">
        <v>18400426</v>
      </c>
      <c r="F14" s="22">
        <v>19362329</v>
      </c>
      <c r="G14" s="39">
        <v>23134244</v>
      </c>
      <c r="H14" s="108">
        <f t="shared" si="0"/>
        <v>19.480688506015987</v>
      </c>
    </row>
    <row r="15" spans="2:8" ht="24">
      <c r="B15" s="17">
        <v>122</v>
      </c>
      <c r="C15" s="6" t="s">
        <v>1019</v>
      </c>
      <c r="D15" s="22"/>
      <c r="E15" s="22">
        <v>19505940</v>
      </c>
      <c r="F15" s="22">
        <v>20606331</v>
      </c>
      <c r="G15" s="39">
        <v>24484524</v>
      </c>
      <c r="H15" s="108">
        <f t="shared" si="0"/>
        <v>18.820395537662684</v>
      </c>
    </row>
    <row r="16" spans="2:8" ht="24" customHeight="1">
      <c r="B16" s="17">
        <v>201</v>
      </c>
      <c r="C16" s="6" t="s">
        <v>1165</v>
      </c>
      <c r="D16" s="22">
        <v>19443680</v>
      </c>
      <c r="E16" s="22">
        <v>17703148</v>
      </c>
      <c r="F16" s="22">
        <v>18671335</v>
      </c>
      <c r="G16" s="39">
        <v>22291316</v>
      </c>
      <c r="H16" s="108">
        <f t="shared" si="0"/>
        <v>19.38790664941741</v>
      </c>
    </row>
    <row r="17" spans="2:8" ht="12.75">
      <c r="B17" s="17">
        <v>202</v>
      </c>
      <c r="C17" s="6" t="s">
        <v>1174</v>
      </c>
      <c r="D17" s="22">
        <v>17679698</v>
      </c>
      <c r="E17" s="22">
        <v>16716698</v>
      </c>
      <c r="F17" s="22">
        <v>16856209</v>
      </c>
      <c r="G17" s="39">
        <v>20730150</v>
      </c>
      <c r="H17" s="108">
        <f t="shared" si="0"/>
        <v>22.982279111513158</v>
      </c>
    </row>
    <row r="18" spans="2:8" ht="12.75">
      <c r="B18" s="17">
        <v>203</v>
      </c>
      <c r="C18" s="6" t="s">
        <v>1166</v>
      </c>
      <c r="D18" s="22">
        <v>18154107</v>
      </c>
      <c r="E18" s="22">
        <v>16575082</v>
      </c>
      <c r="F18" s="22">
        <v>17188855</v>
      </c>
      <c r="G18" s="39">
        <v>20781544</v>
      </c>
      <c r="H18" s="108">
        <f t="shared" si="0"/>
        <v>20.90127003805664</v>
      </c>
    </row>
    <row r="19" spans="2:8" ht="12.75">
      <c r="B19" s="17">
        <v>204</v>
      </c>
      <c r="C19" s="6" t="s">
        <v>1175</v>
      </c>
      <c r="D19" s="22">
        <v>21759938</v>
      </c>
      <c r="E19" s="22">
        <v>18910333</v>
      </c>
      <c r="F19" s="22">
        <v>20463617</v>
      </c>
      <c r="G19" s="39">
        <v>24558525</v>
      </c>
      <c r="H19" s="108">
        <f t="shared" si="0"/>
        <v>20.010675532091902</v>
      </c>
    </row>
    <row r="20" spans="2:8" ht="17.25" customHeight="1">
      <c r="B20" s="17">
        <v>205</v>
      </c>
      <c r="C20" s="6" t="s">
        <v>1176</v>
      </c>
      <c r="D20" s="22">
        <v>17333710</v>
      </c>
      <c r="E20" s="22">
        <v>16168292</v>
      </c>
      <c r="F20" s="22">
        <v>16315789</v>
      </c>
      <c r="G20" s="39">
        <v>19845005</v>
      </c>
      <c r="H20" s="108">
        <f t="shared" si="0"/>
        <v>21.630679337664894</v>
      </c>
    </row>
    <row r="21" spans="2:8" ht="12.75">
      <c r="B21" s="17">
        <v>206</v>
      </c>
      <c r="C21" s="6" t="s">
        <v>1177</v>
      </c>
      <c r="D21" s="22">
        <v>18248390</v>
      </c>
      <c r="E21" s="22">
        <v>16492592</v>
      </c>
      <c r="F21" s="22">
        <v>16831099</v>
      </c>
      <c r="G21" s="39">
        <v>20471079</v>
      </c>
      <c r="H21" s="108">
        <f t="shared" si="0"/>
        <v>21.626514109387628</v>
      </c>
    </row>
    <row r="22" spans="2:8" ht="12.75">
      <c r="B22" s="17">
        <v>207</v>
      </c>
      <c r="C22" s="6" t="s">
        <v>1167</v>
      </c>
      <c r="D22" s="22">
        <v>18353302</v>
      </c>
      <c r="E22" s="22">
        <v>16707456</v>
      </c>
      <c r="F22" s="22">
        <v>17061262</v>
      </c>
      <c r="G22" s="39">
        <v>20991654</v>
      </c>
      <c r="H22" s="108">
        <f t="shared" si="0"/>
        <v>23.036935954679084</v>
      </c>
    </row>
    <row r="23" spans="2:8" ht="27.75" customHeight="1">
      <c r="B23" s="17">
        <v>208</v>
      </c>
      <c r="C23" s="6" t="s">
        <v>1020</v>
      </c>
      <c r="D23" s="22"/>
      <c r="E23" s="22">
        <v>17770907</v>
      </c>
      <c r="F23" s="22">
        <v>18194257</v>
      </c>
      <c r="G23" s="39">
        <v>22020622</v>
      </c>
      <c r="H23" s="108">
        <f t="shared" si="0"/>
        <v>21.030619716979928</v>
      </c>
    </row>
    <row r="24" spans="2:8" ht="12.75">
      <c r="B24" s="17">
        <v>301</v>
      </c>
      <c r="C24" s="6" t="s">
        <v>1178</v>
      </c>
      <c r="D24" s="22">
        <v>19656648</v>
      </c>
      <c r="E24" s="22">
        <v>17684954</v>
      </c>
      <c r="F24" s="22">
        <v>18542019</v>
      </c>
      <c r="G24" s="39">
        <v>22663335</v>
      </c>
      <c r="H24" s="108">
        <f t="shared" si="0"/>
        <v>22.22689988614508</v>
      </c>
    </row>
    <row r="25" spans="2:8" ht="12.75">
      <c r="B25" s="17">
        <v>302</v>
      </c>
      <c r="C25" s="6" t="s">
        <v>1179</v>
      </c>
      <c r="D25" s="22">
        <v>18633517</v>
      </c>
      <c r="E25" s="22">
        <v>16890957</v>
      </c>
      <c r="F25" s="22">
        <v>17383229</v>
      </c>
      <c r="G25" s="39">
        <v>21368469</v>
      </c>
      <c r="H25" s="108">
        <f t="shared" si="0"/>
        <v>22.925775182504935</v>
      </c>
    </row>
    <row r="26" spans="2:8" ht="12.75">
      <c r="B26" s="17">
        <v>303</v>
      </c>
      <c r="C26" s="6" t="s">
        <v>1180</v>
      </c>
      <c r="D26" s="22">
        <v>19250588</v>
      </c>
      <c r="E26" s="22">
        <v>17349933</v>
      </c>
      <c r="F26" s="22">
        <v>17616579</v>
      </c>
      <c r="G26" s="39">
        <v>21806139</v>
      </c>
      <c r="H26" s="108">
        <f t="shared" si="0"/>
        <v>23.781915887301388</v>
      </c>
    </row>
    <row r="27" spans="2:8" ht="24">
      <c r="B27" s="17">
        <v>304</v>
      </c>
      <c r="C27" s="6" t="s">
        <v>1181</v>
      </c>
      <c r="D27" s="22">
        <v>18480393</v>
      </c>
      <c r="E27" s="22">
        <v>16661998</v>
      </c>
      <c r="F27" s="22">
        <v>17198871</v>
      </c>
      <c r="G27" s="39">
        <v>20653996</v>
      </c>
      <c r="H27" s="108">
        <f t="shared" si="0"/>
        <v>20.089254695846016</v>
      </c>
    </row>
    <row r="28" spans="2:8" ht="24">
      <c r="B28" s="17">
        <v>305</v>
      </c>
      <c r="C28" s="6" t="s">
        <v>1182</v>
      </c>
      <c r="D28" s="22">
        <v>19451524</v>
      </c>
      <c r="E28" s="22">
        <v>18049747</v>
      </c>
      <c r="F28" s="22">
        <v>19013205</v>
      </c>
      <c r="G28" s="39">
        <v>22740393</v>
      </c>
      <c r="H28" s="108">
        <f t="shared" si="0"/>
        <v>19.603154754813822</v>
      </c>
    </row>
    <row r="29" spans="2:8" ht="17.25" customHeight="1">
      <c r="B29" s="17">
        <v>306</v>
      </c>
      <c r="C29" s="6" t="s">
        <v>1183</v>
      </c>
      <c r="D29" s="22">
        <v>19574482</v>
      </c>
      <c r="E29" s="22">
        <v>17567236</v>
      </c>
      <c r="F29" s="22">
        <v>18421576</v>
      </c>
      <c r="G29" s="39">
        <v>22403820</v>
      </c>
      <c r="H29" s="108">
        <f t="shared" si="0"/>
        <v>21.6172818221416</v>
      </c>
    </row>
    <row r="30" spans="2:8" ht="24">
      <c r="B30" s="17">
        <v>307</v>
      </c>
      <c r="C30" s="6" t="s">
        <v>1184</v>
      </c>
      <c r="D30" s="22">
        <v>18819317</v>
      </c>
      <c r="E30" s="22">
        <v>17178342</v>
      </c>
      <c r="F30" s="22">
        <v>17728352</v>
      </c>
      <c r="G30" s="39">
        <v>21508831</v>
      </c>
      <c r="H30" s="108">
        <f t="shared" si="0"/>
        <v>21.324480696231674</v>
      </c>
    </row>
    <row r="31" spans="2:8" ht="12.75">
      <c r="B31" s="17">
        <v>308</v>
      </c>
      <c r="C31" s="6" t="s">
        <v>1185</v>
      </c>
      <c r="D31" s="22">
        <v>20384776</v>
      </c>
      <c r="E31" s="22">
        <v>17918779</v>
      </c>
      <c r="F31" s="22">
        <v>19026444</v>
      </c>
      <c r="G31" s="39">
        <v>22482882</v>
      </c>
      <c r="H31" s="108">
        <f t="shared" si="0"/>
        <v>18.166495010838602</v>
      </c>
    </row>
    <row r="32" spans="2:8" ht="24">
      <c r="B32" s="17">
        <v>309</v>
      </c>
      <c r="C32" s="6" t="s">
        <v>1021</v>
      </c>
      <c r="D32" s="22"/>
      <c r="E32" s="22">
        <v>17479634</v>
      </c>
      <c r="F32" s="22">
        <v>18003087</v>
      </c>
      <c r="G32" s="39">
        <v>21657651</v>
      </c>
      <c r="H32" s="108">
        <f t="shared" si="0"/>
        <v>20.299651943025097</v>
      </c>
    </row>
    <row r="33" spans="2:8" ht="24">
      <c r="B33" s="17">
        <v>310</v>
      </c>
      <c r="C33" s="6" t="s">
        <v>1022</v>
      </c>
      <c r="D33" s="22"/>
      <c r="E33" s="22">
        <v>16987241</v>
      </c>
      <c r="F33" s="22">
        <v>17081520</v>
      </c>
      <c r="G33" s="39">
        <v>20778507</v>
      </c>
      <c r="H33" s="108">
        <f t="shared" si="0"/>
        <v>21.643196858359204</v>
      </c>
    </row>
    <row r="34" spans="2:8" ht="24">
      <c r="B34" s="17">
        <v>311</v>
      </c>
      <c r="C34" s="6" t="s">
        <v>1023</v>
      </c>
      <c r="D34" s="22"/>
      <c r="E34" s="22">
        <v>17494901</v>
      </c>
      <c r="F34" s="22">
        <v>17838188</v>
      </c>
      <c r="G34" s="39">
        <v>21875479</v>
      </c>
      <c r="H34" s="108">
        <f t="shared" si="0"/>
        <v>22.63285374052566</v>
      </c>
    </row>
    <row r="35" spans="2:8" ht="12.75">
      <c r="B35" s="17">
        <v>400</v>
      </c>
      <c r="C35" s="6" t="s">
        <v>717</v>
      </c>
      <c r="D35" s="22">
        <v>3797300</v>
      </c>
      <c r="E35" s="22">
        <v>3390541</v>
      </c>
      <c r="F35" s="22">
        <v>3390541</v>
      </c>
      <c r="G35" s="39">
        <v>3988312</v>
      </c>
      <c r="H35" s="108">
        <f t="shared" si="0"/>
        <v>17.630549225035175</v>
      </c>
    </row>
    <row r="36" spans="2:8" ht="12.75">
      <c r="B36" s="17">
        <v>410</v>
      </c>
      <c r="C36" s="6" t="s">
        <v>637</v>
      </c>
      <c r="D36" s="22">
        <v>132860460</v>
      </c>
      <c r="E36" s="22">
        <v>17418243</v>
      </c>
      <c r="F36" s="22">
        <v>17418243</v>
      </c>
      <c r="G36" s="39">
        <v>19961433</v>
      </c>
      <c r="H36" s="108">
        <f t="shared" si="0"/>
        <v>14.600726376362982</v>
      </c>
    </row>
    <row r="37" spans="2:8" ht="12.75">
      <c r="B37" s="17">
        <v>411</v>
      </c>
      <c r="C37" s="6" t="s">
        <v>923</v>
      </c>
      <c r="D37" s="22">
        <v>9397182</v>
      </c>
      <c r="E37" s="22">
        <v>13614848</v>
      </c>
      <c r="F37" s="22">
        <v>32174704</v>
      </c>
      <c r="G37" s="39">
        <v>18294504</v>
      </c>
      <c r="H37" s="108">
        <f t="shared" si="0"/>
        <v>-43.14010161523164</v>
      </c>
    </row>
    <row r="38" spans="2:8" ht="12.75">
      <c r="B38" s="17">
        <v>412</v>
      </c>
      <c r="C38" s="6" t="s">
        <v>918</v>
      </c>
      <c r="D38" s="22">
        <v>35931586</v>
      </c>
      <c r="E38" s="22">
        <v>13732804</v>
      </c>
      <c r="F38" s="22">
        <v>13732804</v>
      </c>
      <c r="G38" s="39">
        <v>16792011</v>
      </c>
      <c r="H38" s="108">
        <f t="shared" si="0"/>
        <v>22.276637750018136</v>
      </c>
    </row>
    <row r="39" spans="2:8" ht="13.5" thickBot="1">
      <c r="B39" s="121" t="s">
        <v>783</v>
      </c>
      <c r="C39" s="122"/>
      <c r="D39" s="25">
        <f>SUM(D4:D38)</f>
        <v>1136510100</v>
      </c>
      <c r="E39" s="25">
        <f>SUM(E4:E38)</f>
        <v>981780128</v>
      </c>
      <c r="F39" s="25">
        <f>SUM(F4:F38)</f>
        <v>1031780128</v>
      </c>
      <c r="G39" s="25">
        <f>SUM(G4:G38)</f>
        <v>1355057700</v>
      </c>
      <c r="H39" s="109">
        <f t="shared" si="0"/>
        <v>31.332021544807276</v>
      </c>
    </row>
    <row r="40" spans="2:8" ht="25.5" customHeight="1">
      <c r="B40" s="130" t="s">
        <v>784</v>
      </c>
      <c r="C40" s="130"/>
      <c r="D40" s="130"/>
      <c r="E40" s="130"/>
      <c r="F40" s="130"/>
      <c r="G40" s="130"/>
      <c r="H40" s="130"/>
    </row>
    <row r="41" spans="2:8" ht="12.75">
      <c r="B41" s="128" t="s">
        <v>1044</v>
      </c>
      <c r="C41" s="128"/>
      <c r="D41" s="128"/>
      <c r="E41" s="128"/>
      <c r="F41" s="128"/>
      <c r="G41" s="128"/>
      <c r="H41" s="128"/>
    </row>
    <row r="42" spans="2:8" ht="12.75" customHeight="1">
      <c r="B42" s="128" t="s">
        <v>1195</v>
      </c>
      <c r="C42" s="128"/>
      <c r="D42" s="128"/>
      <c r="E42" s="128"/>
      <c r="F42" s="128"/>
      <c r="G42" s="128"/>
      <c r="H42" s="128"/>
    </row>
    <row r="46" ht="12.75">
      <c r="C46" s="2" t="s">
        <v>624</v>
      </c>
    </row>
    <row r="50" ht="12.75">
      <c r="D50" t="s">
        <v>624</v>
      </c>
    </row>
  </sheetData>
  <mergeCells count="5">
    <mergeCell ref="B42:H42"/>
    <mergeCell ref="B39:C39"/>
    <mergeCell ref="B2:H2"/>
    <mergeCell ref="B40:H40"/>
    <mergeCell ref="B41:H41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6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11.57421875" style="0" bestFit="1" customWidth="1"/>
    <col min="3" max="3" width="47.28125" style="2" customWidth="1"/>
    <col min="4" max="7" width="12.281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6">
        <v>100</v>
      </c>
      <c r="C4" s="8" t="s">
        <v>1186</v>
      </c>
      <c r="D4" s="19">
        <v>16666972</v>
      </c>
      <c r="E4" s="19">
        <v>17438415</v>
      </c>
      <c r="F4" s="19">
        <v>15912928</v>
      </c>
      <c r="G4" s="19">
        <v>17411089</v>
      </c>
      <c r="H4" s="54">
        <f>((G4/F4)-1)*100</f>
        <v>9.414741272002235</v>
      </c>
    </row>
    <row r="5" spans="2:8" ht="12.75">
      <c r="B5" s="17">
        <v>101</v>
      </c>
      <c r="C5" s="6" t="s">
        <v>1187</v>
      </c>
      <c r="D5" s="22">
        <v>76432267</v>
      </c>
      <c r="E5" s="22">
        <v>84474444</v>
      </c>
      <c r="F5" s="22">
        <v>79667637</v>
      </c>
      <c r="G5" s="22">
        <v>84264488</v>
      </c>
      <c r="H5" s="55">
        <f aca="true" t="shared" si="0" ref="H5:H20">((G5/F5)-1)*100</f>
        <v>5.770035579190069</v>
      </c>
    </row>
    <row r="6" spans="2:8" ht="12.75">
      <c r="B6" s="17">
        <v>102</v>
      </c>
      <c r="C6" s="6" t="s">
        <v>1188</v>
      </c>
      <c r="D6" s="22">
        <v>41851696</v>
      </c>
      <c r="E6" s="22">
        <v>55179899</v>
      </c>
      <c r="F6" s="22">
        <v>49855844</v>
      </c>
      <c r="G6" s="22">
        <v>60193488</v>
      </c>
      <c r="H6" s="55">
        <f t="shared" si="0"/>
        <v>20.735069694136566</v>
      </c>
    </row>
    <row r="7" spans="2:8" ht="12.75">
      <c r="B7" s="17">
        <v>103</v>
      </c>
      <c r="C7" s="6" t="s">
        <v>1189</v>
      </c>
      <c r="D7" s="22">
        <v>31007493</v>
      </c>
      <c r="E7" s="22">
        <v>30661106</v>
      </c>
      <c r="F7" s="22">
        <v>29484961</v>
      </c>
      <c r="G7" s="22">
        <v>43466121</v>
      </c>
      <c r="H7" s="55">
        <f t="shared" si="0"/>
        <v>47.41793621500805</v>
      </c>
    </row>
    <row r="8" spans="2:8" ht="12.75">
      <c r="B8" s="17">
        <v>104</v>
      </c>
      <c r="C8" s="6" t="s">
        <v>1190</v>
      </c>
      <c r="D8" s="22">
        <v>25011880</v>
      </c>
      <c r="E8" s="22">
        <v>26577427</v>
      </c>
      <c r="F8" s="22">
        <v>25503731</v>
      </c>
      <c r="G8" s="22">
        <v>29449327</v>
      </c>
      <c r="H8" s="55">
        <f t="shared" si="0"/>
        <v>15.470661920014761</v>
      </c>
    </row>
    <row r="9" spans="2:8" ht="13.5" customHeight="1">
      <c r="B9" s="17">
        <v>105</v>
      </c>
      <c r="C9" s="6" t="s">
        <v>1199</v>
      </c>
      <c r="D9" s="22">
        <v>36656121</v>
      </c>
      <c r="E9" s="22">
        <v>62255791</v>
      </c>
      <c r="F9" s="22">
        <v>57923791</v>
      </c>
      <c r="G9" s="22">
        <v>64522446</v>
      </c>
      <c r="H9" s="55">
        <f t="shared" si="0"/>
        <v>11.391959825281472</v>
      </c>
    </row>
    <row r="10" spans="2:8" ht="12.75">
      <c r="B10" s="17">
        <v>106</v>
      </c>
      <c r="C10" s="6" t="s">
        <v>1110</v>
      </c>
      <c r="D10" s="22">
        <v>25452191</v>
      </c>
      <c r="E10" s="22">
        <v>28074458</v>
      </c>
      <c r="F10" s="22">
        <v>26204627</v>
      </c>
      <c r="G10" s="22">
        <v>28702769</v>
      </c>
      <c r="H10" s="55">
        <f t="shared" si="0"/>
        <v>9.533209535857923</v>
      </c>
    </row>
    <row r="11" spans="2:8" ht="12.75">
      <c r="B11" s="17">
        <v>107</v>
      </c>
      <c r="C11" s="6" t="s">
        <v>1191</v>
      </c>
      <c r="D11" s="22">
        <v>41303660</v>
      </c>
      <c r="E11" s="22">
        <v>44567419</v>
      </c>
      <c r="F11" s="22">
        <v>41872857</v>
      </c>
      <c r="G11" s="22">
        <v>44389816</v>
      </c>
      <c r="H11" s="55">
        <f t="shared" si="0"/>
        <v>6.0109559756097</v>
      </c>
    </row>
    <row r="12" spans="2:8" ht="12.75" customHeight="1">
      <c r="B12" s="17">
        <v>108</v>
      </c>
      <c r="C12" s="6" t="s">
        <v>1192</v>
      </c>
      <c r="D12" s="22">
        <v>34207369</v>
      </c>
      <c r="E12" s="22">
        <v>47829512</v>
      </c>
      <c r="F12" s="22">
        <v>34806864</v>
      </c>
      <c r="G12" s="22">
        <v>45898492</v>
      </c>
      <c r="H12" s="55">
        <f t="shared" si="0"/>
        <v>31.866208917873216</v>
      </c>
    </row>
    <row r="13" spans="2:8" ht="14.25" customHeight="1">
      <c r="B13" s="17">
        <v>109</v>
      </c>
      <c r="C13" s="6" t="s">
        <v>1200</v>
      </c>
      <c r="D13" s="22">
        <v>25575005</v>
      </c>
      <c r="E13" s="22">
        <v>47613336</v>
      </c>
      <c r="F13" s="22">
        <v>26604664</v>
      </c>
      <c r="G13" s="22">
        <v>26453314</v>
      </c>
      <c r="H13" s="55">
        <f t="shared" si="0"/>
        <v>-0.568885215013426</v>
      </c>
    </row>
    <row r="14" spans="2:8" ht="13.5" customHeight="1">
      <c r="B14" s="17">
        <v>110</v>
      </c>
      <c r="C14" s="6" t="s">
        <v>1193</v>
      </c>
      <c r="D14" s="22">
        <v>11024899</v>
      </c>
      <c r="E14" s="22">
        <v>12246891</v>
      </c>
      <c r="F14" s="22">
        <v>11799303</v>
      </c>
      <c r="G14" s="22">
        <v>10833416</v>
      </c>
      <c r="H14" s="55">
        <f t="shared" si="0"/>
        <v>-8.185966577856341</v>
      </c>
    </row>
    <row r="15" spans="2:8" ht="12.75">
      <c r="B15" s="17">
        <v>111</v>
      </c>
      <c r="C15" s="6" t="s">
        <v>1196</v>
      </c>
      <c r="D15" s="22">
        <v>12009287</v>
      </c>
      <c r="E15" s="22">
        <v>12946304</v>
      </c>
      <c r="F15" s="22">
        <v>12562807</v>
      </c>
      <c r="G15" s="22">
        <v>12992944</v>
      </c>
      <c r="H15" s="55">
        <f t="shared" si="0"/>
        <v>3.4238924469666587</v>
      </c>
    </row>
    <row r="16" spans="2:8" ht="12.75">
      <c r="B16" s="17">
        <v>112</v>
      </c>
      <c r="C16" s="6" t="s">
        <v>1197</v>
      </c>
      <c r="D16" s="22">
        <v>252534505</v>
      </c>
      <c r="E16" s="22">
        <v>367501217</v>
      </c>
      <c r="F16" s="22">
        <v>251798935</v>
      </c>
      <c r="G16" s="22">
        <v>358819321</v>
      </c>
      <c r="H16" s="55">
        <f t="shared" si="0"/>
        <v>42.50231876477157</v>
      </c>
    </row>
    <row r="17" spans="2:8" ht="12.75">
      <c r="B17" s="17">
        <v>113</v>
      </c>
      <c r="C17" s="6" t="s">
        <v>851</v>
      </c>
      <c r="D17" s="22">
        <v>19819371</v>
      </c>
      <c r="E17" s="22">
        <v>22555650</v>
      </c>
      <c r="F17" s="22">
        <v>21515963</v>
      </c>
      <c r="G17" s="22">
        <v>22979219</v>
      </c>
      <c r="H17" s="55">
        <f t="shared" si="0"/>
        <v>6.800792509263931</v>
      </c>
    </row>
    <row r="18" spans="2:8" ht="12.75">
      <c r="B18" s="17">
        <v>115</v>
      </c>
      <c r="C18" s="6" t="s">
        <v>626</v>
      </c>
      <c r="D18" s="22">
        <v>6979618</v>
      </c>
      <c r="E18" s="22">
        <v>8296911</v>
      </c>
      <c r="F18" s="22">
        <v>7966098</v>
      </c>
      <c r="G18" s="22">
        <v>8928801</v>
      </c>
      <c r="H18" s="55">
        <f t="shared" si="0"/>
        <v>12.08500071176628</v>
      </c>
    </row>
    <row r="19" spans="2:8" ht="12.75">
      <c r="B19" s="17">
        <v>116</v>
      </c>
      <c r="C19" s="6" t="s">
        <v>1198</v>
      </c>
      <c r="D19" s="22">
        <v>86010776</v>
      </c>
      <c r="E19" s="22">
        <v>122445073</v>
      </c>
      <c r="F19" s="22">
        <v>107483164</v>
      </c>
      <c r="G19" s="22">
        <v>124795452</v>
      </c>
      <c r="H19" s="55">
        <f t="shared" si="0"/>
        <v>16.106976530761607</v>
      </c>
    </row>
    <row r="20" spans="2:8" ht="13.5" thickBot="1">
      <c r="B20" s="121" t="s">
        <v>783</v>
      </c>
      <c r="C20" s="122"/>
      <c r="D20" s="25">
        <f>SUM(D4:D19)</f>
        <v>742543110</v>
      </c>
      <c r="E20" s="25">
        <f>SUM(E4:E19)</f>
        <v>990663853</v>
      </c>
      <c r="F20" s="25">
        <f>SUM(F4:F19)</f>
        <v>800964174</v>
      </c>
      <c r="G20" s="25">
        <f>SUM(G4:G19)</f>
        <v>984100503</v>
      </c>
      <c r="H20" s="56">
        <f t="shared" si="0"/>
        <v>22.86448444821454</v>
      </c>
    </row>
    <row r="21" spans="2:8" ht="27.75" customHeight="1">
      <c r="B21" s="130" t="s">
        <v>784</v>
      </c>
      <c r="C21" s="130"/>
      <c r="D21" s="130"/>
      <c r="E21" s="130"/>
      <c r="F21" s="130"/>
      <c r="G21" s="130"/>
      <c r="H21" s="130"/>
    </row>
    <row r="22" spans="2:8" ht="26.25" customHeight="1">
      <c r="B22" s="128" t="s">
        <v>1044</v>
      </c>
      <c r="C22" s="128"/>
      <c r="D22" s="128"/>
      <c r="E22" s="128"/>
      <c r="F22" s="128"/>
      <c r="G22" s="128"/>
      <c r="H22" s="128"/>
    </row>
    <row r="23" spans="2:8" ht="12.75" customHeight="1">
      <c r="B23" s="128" t="s">
        <v>1195</v>
      </c>
      <c r="C23" s="128"/>
      <c r="D23" s="128"/>
      <c r="E23" s="128"/>
      <c r="F23" s="128"/>
      <c r="G23" s="128"/>
      <c r="H23" s="128"/>
    </row>
    <row r="26" ht="12.75">
      <c r="C26" s="2" t="s">
        <v>624</v>
      </c>
    </row>
  </sheetData>
  <mergeCells count="5">
    <mergeCell ref="B23:H23"/>
    <mergeCell ref="B20:C20"/>
    <mergeCell ref="B2:H2"/>
    <mergeCell ref="B21:H21"/>
    <mergeCell ref="B22:H22"/>
  </mergeCells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1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3" max="3" width="41.7109375" style="2" bestFit="1" customWidth="1"/>
    <col min="4" max="4" width="13.8515625" style="0" bestFit="1" customWidth="1"/>
    <col min="5" max="6" width="15.00390625" style="0" bestFit="1" customWidth="1"/>
    <col min="7" max="7" width="14.5742187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3">
        <f>SUM(D5:D42)</f>
        <v>1586739009</v>
      </c>
      <c r="E4" s="73">
        <f>SUM(E5:E42)</f>
        <v>6787564630</v>
      </c>
      <c r="F4" s="73">
        <f>SUM(F5:F42)</f>
        <v>5287564630</v>
      </c>
      <c r="G4" s="73">
        <f>SUM(G5:G42)</f>
        <v>5153315551</v>
      </c>
      <c r="H4" s="102">
        <f>((G4/F4)-1)*100</f>
        <v>-2.5389586396412533</v>
      </c>
    </row>
    <row r="5" spans="2:8" ht="12.75">
      <c r="B5" s="17">
        <v>100</v>
      </c>
      <c r="C5" s="6" t="s">
        <v>625</v>
      </c>
      <c r="D5" s="22">
        <v>36785487</v>
      </c>
      <c r="E5" s="22">
        <v>38167389</v>
      </c>
      <c r="F5" s="22">
        <v>38167389</v>
      </c>
      <c r="G5" s="39">
        <v>43252432</v>
      </c>
      <c r="H5" s="103">
        <f aca="true" t="shared" si="0" ref="H5:H48">((G5/F5)-1)*100</f>
        <v>13.323004620515167</v>
      </c>
    </row>
    <row r="6" spans="2:8" ht="12.75">
      <c r="B6" s="17">
        <v>111</v>
      </c>
      <c r="C6" s="6" t="s">
        <v>627</v>
      </c>
      <c r="D6" s="22">
        <v>63343397</v>
      </c>
      <c r="E6" s="22">
        <v>73887926</v>
      </c>
      <c r="F6" s="22">
        <v>73887926</v>
      </c>
      <c r="G6" s="39">
        <v>76262251</v>
      </c>
      <c r="H6" s="103">
        <f t="shared" si="0"/>
        <v>3.213414056310082</v>
      </c>
    </row>
    <row r="7" spans="2:8" ht="12.75">
      <c r="B7" s="17">
        <v>112</v>
      </c>
      <c r="C7" s="6" t="s">
        <v>628</v>
      </c>
      <c r="D7" s="22">
        <v>20838088</v>
      </c>
      <c r="E7" s="22">
        <v>38517647</v>
      </c>
      <c r="F7" s="22">
        <v>38517647</v>
      </c>
      <c r="G7" s="39">
        <v>49932528</v>
      </c>
      <c r="H7" s="103">
        <f t="shared" si="0"/>
        <v>29.6354577422655</v>
      </c>
    </row>
    <row r="8" spans="2:8" ht="12.75">
      <c r="B8" s="17">
        <v>113</v>
      </c>
      <c r="C8" s="6" t="s">
        <v>1201</v>
      </c>
      <c r="D8" s="22">
        <v>18411199</v>
      </c>
      <c r="E8" s="22">
        <v>37821490</v>
      </c>
      <c r="F8" s="22">
        <v>37821490</v>
      </c>
      <c r="G8" s="39">
        <v>45735040</v>
      </c>
      <c r="H8" s="103">
        <f t="shared" si="0"/>
        <v>20.92342210737863</v>
      </c>
    </row>
    <row r="9" spans="2:8" ht="12.75">
      <c r="B9" s="17">
        <v>114</v>
      </c>
      <c r="C9" s="6" t="s">
        <v>1202</v>
      </c>
      <c r="D9" s="22">
        <v>55211978</v>
      </c>
      <c r="E9" s="22">
        <v>46769911</v>
      </c>
      <c r="F9" s="22">
        <v>46769911</v>
      </c>
      <c r="G9" s="22"/>
      <c r="H9" s="103">
        <f t="shared" si="0"/>
        <v>-100</v>
      </c>
    </row>
    <row r="10" spans="2:8" ht="12.75">
      <c r="B10" s="17">
        <v>115</v>
      </c>
      <c r="C10" s="6" t="s">
        <v>1024</v>
      </c>
      <c r="D10" s="22"/>
      <c r="E10" s="22"/>
      <c r="F10" s="22"/>
      <c r="G10" s="39">
        <v>45623738</v>
      </c>
      <c r="H10" s="103"/>
    </row>
    <row r="11" spans="2:8" ht="16.5" customHeight="1">
      <c r="B11" s="17">
        <v>200</v>
      </c>
      <c r="C11" s="6" t="s">
        <v>0</v>
      </c>
      <c r="D11" s="22">
        <v>27087611</v>
      </c>
      <c r="E11" s="22">
        <v>24286075</v>
      </c>
      <c r="F11" s="22">
        <v>24286075</v>
      </c>
      <c r="G11" s="22"/>
      <c r="H11" s="103">
        <f t="shared" si="0"/>
        <v>-100</v>
      </c>
    </row>
    <row r="12" spans="2:8" ht="24">
      <c r="B12" s="17">
        <v>200</v>
      </c>
      <c r="C12" s="6" t="s">
        <v>1025</v>
      </c>
      <c r="D12" s="22"/>
      <c r="E12" s="22"/>
      <c r="F12" s="22"/>
      <c r="G12" s="39">
        <v>24632206</v>
      </c>
      <c r="H12" s="103"/>
    </row>
    <row r="13" spans="2:8" ht="24">
      <c r="B13" s="17">
        <v>214</v>
      </c>
      <c r="C13" s="6" t="s">
        <v>1</v>
      </c>
      <c r="D13" s="22">
        <v>70099847</v>
      </c>
      <c r="E13" s="22">
        <v>57126575</v>
      </c>
      <c r="F13" s="22">
        <v>57126575</v>
      </c>
      <c r="G13" s="22"/>
      <c r="H13" s="103">
        <f t="shared" si="0"/>
        <v>-100</v>
      </c>
    </row>
    <row r="14" spans="2:8" ht="24">
      <c r="B14" s="17">
        <v>214</v>
      </c>
      <c r="C14" s="6" t="s">
        <v>1026</v>
      </c>
      <c r="D14" s="22"/>
      <c r="E14" s="22"/>
      <c r="F14" s="22"/>
      <c r="G14" s="22">
        <v>73072092</v>
      </c>
      <c r="H14" s="103"/>
    </row>
    <row r="15" spans="2:8" ht="24">
      <c r="B15" s="17">
        <v>215</v>
      </c>
      <c r="C15" s="6" t="s">
        <v>2</v>
      </c>
      <c r="D15" s="22">
        <v>46877214</v>
      </c>
      <c r="E15" s="22">
        <v>44821500</v>
      </c>
      <c r="F15" s="22">
        <v>44821500</v>
      </c>
      <c r="G15" s="22"/>
      <c r="H15" s="103">
        <f t="shared" si="0"/>
        <v>-100</v>
      </c>
    </row>
    <row r="16" spans="2:8" ht="17.25" customHeight="1">
      <c r="B16" s="17">
        <v>216</v>
      </c>
      <c r="C16" s="6" t="s">
        <v>1027</v>
      </c>
      <c r="D16" s="22"/>
      <c r="E16" s="22"/>
      <c r="F16" s="22"/>
      <c r="G16" s="22">
        <v>19650748</v>
      </c>
      <c r="H16" s="103"/>
    </row>
    <row r="17" spans="2:8" ht="17.25" customHeight="1">
      <c r="B17" s="17">
        <v>217</v>
      </c>
      <c r="C17" s="6" t="s">
        <v>1028</v>
      </c>
      <c r="D17" s="22"/>
      <c r="E17" s="22"/>
      <c r="F17" s="22"/>
      <c r="G17" s="22">
        <v>23174836</v>
      </c>
      <c r="H17" s="103"/>
    </row>
    <row r="18" spans="2:8" ht="12.75">
      <c r="B18" s="17">
        <v>300</v>
      </c>
      <c r="C18" s="6" t="s">
        <v>1203</v>
      </c>
      <c r="D18" s="22">
        <v>14055973</v>
      </c>
      <c r="E18" s="22">
        <v>1924286691</v>
      </c>
      <c r="F18" s="22">
        <v>424286691</v>
      </c>
      <c r="G18" s="22"/>
      <c r="H18" s="103">
        <f t="shared" si="0"/>
        <v>-100</v>
      </c>
    </row>
    <row r="19" spans="2:8" ht="12.75">
      <c r="B19" s="17">
        <v>300</v>
      </c>
      <c r="C19" s="6" t="s">
        <v>1029</v>
      </c>
      <c r="D19" s="22"/>
      <c r="E19" s="22"/>
      <c r="F19" s="22"/>
      <c r="G19" s="22">
        <v>444340447</v>
      </c>
      <c r="H19" s="103"/>
    </row>
    <row r="20" spans="2:8" ht="12.75">
      <c r="B20" s="17">
        <v>310</v>
      </c>
      <c r="C20" s="6" t="s">
        <v>1204</v>
      </c>
      <c r="D20" s="22">
        <v>16487228</v>
      </c>
      <c r="E20" s="22">
        <v>14670856</v>
      </c>
      <c r="F20" s="22">
        <v>14670856</v>
      </c>
      <c r="G20" s="22"/>
      <c r="H20" s="103">
        <f t="shared" si="0"/>
        <v>-100</v>
      </c>
    </row>
    <row r="21" spans="2:8" ht="24">
      <c r="B21" s="17">
        <v>311</v>
      </c>
      <c r="C21" s="6" t="s">
        <v>1205</v>
      </c>
      <c r="D21" s="22">
        <v>15347114</v>
      </c>
      <c r="E21" s="22">
        <v>14216243</v>
      </c>
      <c r="F21" s="22">
        <v>14216243</v>
      </c>
      <c r="G21" s="22"/>
      <c r="H21" s="103">
        <f t="shared" si="0"/>
        <v>-100</v>
      </c>
    </row>
    <row r="22" spans="2:8" ht="24">
      <c r="B22" s="17">
        <v>312</v>
      </c>
      <c r="C22" s="6" t="s">
        <v>1206</v>
      </c>
      <c r="D22" s="22">
        <v>15788408</v>
      </c>
      <c r="E22" s="22">
        <v>14891896</v>
      </c>
      <c r="F22" s="22">
        <v>14891896</v>
      </c>
      <c r="G22" s="22"/>
      <c r="H22" s="103">
        <f t="shared" si="0"/>
        <v>-100</v>
      </c>
    </row>
    <row r="23" spans="2:8" ht="12.75">
      <c r="B23" s="17">
        <v>313</v>
      </c>
      <c r="C23" s="6" t="s">
        <v>1207</v>
      </c>
      <c r="D23" s="22">
        <v>15506981</v>
      </c>
      <c r="E23" s="22">
        <v>17969116</v>
      </c>
      <c r="F23" s="22">
        <v>17969116</v>
      </c>
      <c r="G23" s="22"/>
      <c r="H23" s="103">
        <f t="shared" si="0"/>
        <v>-100</v>
      </c>
    </row>
    <row r="24" spans="2:8" ht="24">
      <c r="B24" s="17">
        <v>314</v>
      </c>
      <c r="C24" s="6" t="s">
        <v>1030</v>
      </c>
      <c r="D24" s="22"/>
      <c r="E24" s="22"/>
      <c r="F24" s="22"/>
      <c r="G24" s="22">
        <v>19437467</v>
      </c>
      <c r="H24" s="103"/>
    </row>
    <row r="25" spans="2:8" ht="12.75">
      <c r="B25" s="17">
        <v>315</v>
      </c>
      <c r="C25" s="6" t="s">
        <v>1031</v>
      </c>
      <c r="D25" s="22"/>
      <c r="E25" s="22"/>
      <c r="F25" s="22"/>
      <c r="G25" s="22">
        <v>214749324</v>
      </c>
      <c r="H25" s="103"/>
    </row>
    <row r="26" spans="2:8" ht="12.75">
      <c r="B26" s="17">
        <v>400</v>
      </c>
      <c r="C26" s="6" t="s">
        <v>717</v>
      </c>
      <c r="D26" s="22">
        <v>23949517</v>
      </c>
      <c r="E26" s="22">
        <v>213664945</v>
      </c>
      <c r="F26" s="22">
        <v>213664945</v>
      </c>
      <c r="G26" s="22">
        <v>26760031</v>
      </c>
      <c r="H26" s="103">
        <f t="shared" si="0"/>
        <v>-87.47570360687853</v>
      </c>
    </row>
    <row r="27" spans="2:8" ht="24">
      <c r="B27" s="17">
        <v>410</v>
      </c>
      <c r="C27" s="6" t="s">
        <v>923</v>
      </c>
      <c r="D27" s="22">
        <v>51747586</v>
      </c>
      <c r="E27" s="22">
        <v>35152455</v>
      </c>
      <c r="F27" s="22">
        <v>35152455</v>
      </c>
      <c r="G27" s="22">
        <v>49013841</v>
      </c>
      <c r="H27" s="103">
        <f t="shared" si="0"/>
        <v>39.432198974438634</v>
      </c>
    </row>
    <row r="28" spans="2:8" ht="24">
      <c r="B28" s="17">
        <v>411</v>
      </c>
      <c r="C28" s="6" t="s">
        <v>3</v>
      </c>
      <c r="D28" s="22">
        <v>400861109</v>
      </c>
      <c r="E28" s="22">
        <v>3861831506</v>
      </c>
      <c r="F28" s="22">
        <v>3861831506</v>
      </c>
      <c r="G28" s="22">
        <v>3082830792</v>
      </c>
      <c r="H28" s="103">
        <f t="shared" si="0"/>
        <v>-20.17179446564906</v>
      </c>
    </row>
    <row r="29" spans="2:8" ht="24">
      <c r="B29" s="17">
        <v>412</v>
      </c>
      <c r="C29" s="6" t="s">
        <v>636</v>
      </c>
      <c r="D29" s="22">
        <v>473432150</v>
      </c>
      <c r="E29" s="22">
        <v>140328979</v>
      </c>
      <c r="F29" s="22">
        <v>140328979</v>
      </c>
      <c r="G29" s="22">
        <v>154914661</v>
      </c>
      <c r="H29" s="103">
        <f t="shared" si="0"/>
        <v>10.39392013249094</v>
      </c>
    </row>
    <row r="30" spans="2:8" ht="12.75">
      <c r="B30" s="17">
        <v>413</v>
      </c>
      <c r="C30" s="6" t="s">
        <v>1208</v>
      </c>
      <c r="D30" s="22">
        <v>63936043</v>
      </c>
      <c r="E30" s="22">
        <v>80287015</v>
      </c>
      <c r="F30" s="22">
        <v>80287015</v>
      </c>
      <c r="G30" s="22"/>
      <c r="H30" s="103">
        <f t="shared" si="0"/>
        <v>-100</v>
      </c>
    </row>
    <row r="31" spans="2:8" ht="12.75">
      <c r="B31" s="17">
        <v>413</v>
      </c>
      <c r="C31" s="6" t="s">
        <v>1032</v>
      </c>
      <c r="D31" s="22"/>
      <c r="E31" s="22"/>
      <c r="F31" s="22"/>
      <c r="G31" s="22">
        <v>166618255</v>
      </c>
      <c r="H31" s="103"/>
    </row>
    <row r="32" spans="2:8" ht="12.75">
      <c r="B32" s="17">
        <v>414</v>
      </c>
      <c r="C32" s="6" t="s">
        <v>4</v>
      </c>
      <c r="D32" s="22">
        <v>91656877</v>
      </c>
      <c r="E32" s="22">
        <v>48836226</v>
      </c>
      <c r="F32" s="22">
        <v>48836226</v>
      </c>
      <c r="G32" s="22">
        <v>38815713</v>
      </c>
      <c r="H32" s="103">
        <f t="shared" si="0"/>
        <v>-20.51860641319827</v>
      </c>
    </row>
    <row r="33" spans="2:8" ht="12.75">
      <c r="B33" s="17">
        <v>500</v>
      </c>
      <c r="C33" s="6" t="s">
        <v>6</v>
      </c>
      <c r="D33" s="22">
        <v>10400056</v>
      </c>
      <c r="E33" s="22">
        <v>11168457</v>
      </c>
      <c r="F33" s="22">
        <v>11168457</v>
      </c>
      <c r="G33" s="22"/>
      <c r="H33" s="103">
        <f t="shared" si="0"/>
        <v>-100</v>
      </c>
    </row>
    <row r="34" spans="2:8" ht="16.5" customHeight="1">
      <c r="B34" s="17">
        <v>500</v>
      </c>
      <c r="C34" s="6" t="s">
        <v>1033</v>
      </c>
      <c r="D34" s="22"/>
      <c r="E34" s="22"/>
      <c r="F34" s="22"/>
      <c r="G34" s="22">
        <v>31817242</v>
      </c>
      <c r="H34" s="103"/>
    </row>
    <row r="35" spans="2:8" ht="24">
      <c r="B35" s="17">
        <v>510</v>
      </c>
      <c r="C35" s="6" t="s">
        <v>5</v>
      </c>
      <c r="D35" s="22">
        <v>27489930</v>
      </c>
      <c r="E35" s="22">
        <v>23763059</v>
      </c>
      <c r="F35" s="22">
        <v>23763059</v>
      </c>
      <c r="G35" s="22">
        <v>42519899</v>
      </c>
      <c r="H35" s="103">
        <f t="shared" si="0"/>
        <v>78.93276703138261</v>
      </c>
    </row>
    <row r="36" spans="2:8" ht="12.75">
      <c r="B36" s="17">
        <v>511</v>
      </c>
      <c r="C36" s="6" t="s">
        <v>7</v>
      </c>
      <c r="D36" s="22">
        <v>27425216</v>
      </c>
      <c r="E36" s="22">
        <v>25098673</v>
      </c>
      <c r="F36" s="22">
        <v>25098673</v>
      </c>
      <c r="G36" s="22"/>
      <c r="H36" s="103">
        <f t="shared" si="0"/>
        <v>-100</v>
      </c>
    </row>
    <row r="37" spans="2:8" ht="12.75">
      <c r="B37" s="17">
        <v>511</v>
      </c>
      <c r="C37" s="6" t="s">
        <v>1034</v>
      </c>
      <c r="D37" s="22"/>
      <c r="E37" s="22"/>
      <c r="F37" s="22"/>
      <c r="G37" s="22">
        <v>31269364</v>
      </c>
      <c r="H37" s="103"/>
    </row>
    <row r="38" spans="2:8" ht="24">
      <c r="B38" s="17">
        <v>512</v>
      </c>
      <c r="C38" s="6" t="s">
        <v>1035</v>
      </c>
      <c r="D38" s="22"/>
      <c r="E38" s="22"/>
      <c r="F38" s="22"/>
      <c r="G38" s="22">
        <v>71173964</v>
      </c>
      <c r="H38" s="103"/>
    </row>
    <row r="39" spans="2:8" ht="12.75">
      <c r="B39" s="17">
        <v>513</v>
      </c>
      <c r="C39" s="6" t="s">
        <v>1036</v>
      </c>
      <c r="D39" s="22"/>
      <c r="E39" s="22"/>
      <c r="F39" s="22"/>
      <c r="G39" s="22">
        <v>339007334</v>
      </c>
      <c r="H39" s="103"/>
    </row>
    <row r="40" spans="2:8" ht="12.75">
      <c r="B40" s="17">
        <v>600</v>
      </c>
      <c r="C40" s="6" t="s">
        <v>1037</v>
      </c>
      <c r="D40" s="22"/>
      <c r="E40" s="22"/>
      <c r="F40" s="22"/>
      <c r="G40" s="22">
        <v>11908735</v>
      </c>
      <c r="H40" s="103"/>
    </row>
    <row r="41" spans="2:8" ht="24">
      <c r="B41" s="17">
        <v>610</v>
      </c>
      <c r="C41" s="6" t="s">
        <v>1038</v>
      </c>
      <c r="D41" s="22"/>
      <c r="E41" s="22"/>
      <c r="F41" s="22"/>
      <c r="G41" s="22">
        <v>13875332</v>
      </c>
      <c r="H41" s="103"/>
    </row>
    <row r="42" spans="2:8" ht="24">
      <c r="B42" s="17">
        <v>611</v>
      </c>
      <c r="C42" s="6" t="s">
        <v>1039</v>
      </c>
      <c r="D42" s="22"/>
      <c r="E42" s="22"/>
      <c r="F42" s="22"/>
      <c r="G42" s="22">
        <v>12927279</v>
      </c>
      <c r="H42" s="103"/>
    </row>
    <row r="43" spans="2:8" ht="24">
      <c r="B43" s="17"/>
      <c r="C43" s="9" t="s">
        <v>135</v>
      </c>
      <c r="D43" s="31">
        <f>SUM(D44:D47)</f>
        <v>7687660991</v>
      </c>
      <c r="E43" s="31">
        <f>SUM(E44:E47)</f>
        <v>8377118024</v>
      </c>
      <c r="F43" s="31">
        <f>SUM(F44:F47)</f>
        <v>8377118024</v>
      </c>
      <c r="G43" s="31">
        <f>SUM(G44:G47)</f>
        <v>11895407049</v>
      </c>
      <c r="H43" s="104">
        <f t="shared" si="0"/>
        <v>41.99879976526877</v>
      </c>
    </row>
    <row r="44" spans="2:8" ht="12.75">
      <c r="B44" s="17" t="s">
        <v>809</v>
      </c>
      <c r="C44" s="6" t="s">
        <v>8</v>
      </c>
      <c r="D44" s="22">
        <v>65381053</v>
      </c>
      <c r="E44" s="22">
        <v>78312971</v>
      </c>
      <c r="F44" s="22">
        <v>78312971</v>
      </c>
      <c r="G44" s="22">
        <v>96232013</v>
      </c>
      <c r="H44" s="103">
        <f t="shared" si="0"/>
        <v>22.881320643549575</v>
      </c>
    </row>
    <row r="45" spans="1:8" ht="12.75">
      <c r="A45" t="s">
        <v>624</v>
      </c>
      <c r="B45" s="17" t="s">
        <v>931</v>
      </c>
      <c r="C45" s="6" t="s">
        <v>9</v>
      </c>
      <c r="D45" s="22">
        <v>4483022950</v>
      </c>
      <c r="E45" s="22">
        <v>4721594417</v>
      </c>
      <c r="F45" s="22">
        <v>4721594417</v>
      </c>
      <c r="G45" s="22">
        <v>8514851586</v>
      </c>
      <c r="H45" s="103">
        <f t="shared" si="0"/>
        <v>80.33847963184763</v>
      </c>
    </row>
    <row r="46" spans="2:8" ht="24">
      <c r="B46" s="17" t="s">
        <v>835</v>
      </c>
      <c r="C46" s="6" t="s">
        <v>11</v>
      </c>
      <c r="D46" s="22">
        <v>681032621</v>
      </c>
      <c r="E46" s="22">
        <v>1153966211</v>
      </c>
      <c r="F46" s="22">
        <v>1153966211</v>
      </c>
      <c r="G46" s="22">
        <v>666648133</v>
      </c>
      <c r="H46" s="103">
        <f t="shared" si="0"/>
        <v>-42.22983943158107</v>
      </c>
    </row>
    <row r="47" spans="2:8" ht="12.75">
      <c r="B47" s="17" t="s">
        <v>642</v>
      </c>
      <c r="C47" s="6" t="s">
        <v>10</v>
      </c>
      <c r="D47" s="22">
        <v>2458224367</v>
      </c>
      <c r="E47" s="22">
        <v>2423244425</v>
      </c>
      <c r="F47" s="22">
        <v>2423244425</v>
      </c>
      <c r="G47" s="22">
        <v>2617675317</v>
      </c>
      <c r="H47" s="103">
        <f t="shared" si="0"/>
        <v>8.02357739871824</v>
      </c>
    </row>
    <row r="48" spans="2:8" ht="13.5" thickBot="1">
      <c r="B48" s="121" t="s">
        <v>783</v>
      </c>
      <c r="C48" s="122"/>
      <c r="D48" s="25">
        <f>D4+D43</f>
        <v>9274400000</v>
      </c>
      <c r="E48" s="25">
        <f>E4+E43</f>
        <v>15164682654</v>
      </c>
      <c r="F48" s="25">
        <f>F4+F43</f>
        <v>13664682654</v>
      </c>
      <c r="G48" s="25">
        <f>G4+G43</f>
        <v>17048722600</v>
      </c>
      <c r="H48" s="105">
        <f t="shared" si="0"/>
        <v>24.76486305380392</v>
      </c>
    </row>
    <row r="49" spans="2:8" ht="25.5" customHeight="1">
      <c r="B49" s="127" t="s">
        <v>784</v>
      </c>
      <c r="C49" s="127"/>
      <c r="D49" s="127"/>
      <c r="E49" s="127"/>
      <c r="F49" s="127"/>
      <c r="G49" s="127"/>
      <c r="H49" s="127"/>
    </row>
    <row r="50" spans="2:8" ht="23.25" customHeight="1">
      <c r="B50" s="128" t="s">
        <v>1044</v>
      </c>
      <c r="C50" s="128"/>
      <c r="D50" s="128"/>
      <c r="E50" s="128"/>
      <c r="F50" s="128"/>
      <c r="G50" s="128"/>
      <c r="H50" s="128"/>
    </row>
    <row r="51" spans="2:8" ht="12.75" customHeight="1">
      <c r="B51" s="128" t="s">
        <v>1195</v>
      </c>
      <c r="C51" s="128"/>
      <c r="D51" s="128"/>
      <c r="E51" s="128"/>
      <c r="F51" s="128"/>
      <c r="G51" s="128"/>
      <c r="H51" s="128"/>
    </row>
    <row r="61" ht="12.75">
      <c r="F61" t="s">
        <v>624</v>
      </c>
    </row>
  </sheetData>
  <mergeCells count="5">
    <mergeCell ref="B51:H51"/>
    <mergeCell ref="B48:C48"/>
    <mergeCell ref="B2:H2"/>
    <mergeCell ref="B49:H49"/>
    <mergeCell ref="B50:H50"/>
  </mergeCells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15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1.57421875" style="0" bestFit="1" customWidth="1"/>
    <col min="3" max="3" width="55.7109375" style="2" customWidth="1"/>
    <col min="4" max="6" width="11.28125" style="0" bestFit="1" customWidth="1"/>
    <col min="7" max="7" width="12.281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6">
        <v>100</v>
      </c>
      <c r="C4" s="8" t="s">
        <v>13</v>
      </c>
      <c r="D4" s="19">
        <v>60249283</v>
      </c>
      <c r="E4" s="19">
        <v>80592158</v>
      </c>
      <c r="F4" s="19">
        <v>69667158</v>
      </c>
      <c r="G4" s="38">
        <v>76303543</v>
      </c>
      <c r="H4" s="54">
        <f>((G4/F4)-1)*100</f>
        <v>9.525844300983266</v>
      </c>
    </row>
    <row r="5" spans="2:8" ht="12.75" customHeight="1">
      <c r="B5" s="17">
        <v>105</v>
      </c>
      <c r="C5" s="6" t="s">
        <v>14</v>
      </c>
      <c r="D5" s="22">
        <v>258398</v>
      </c>
      <c r="E5" s="32"/>
      <c r="F5" s="32"/>
      <c r="G5" s="32"/>
      <c r="H5" s="55"/>
    </row>
    <row r="6" spans="2:8" ht="12.75">
      <c r="B6" s="17">
        <v>107</v>
      </c>
      <c r="C6" s="6" t="s">
        <v>12</v>
      </c>
      <c r="D6" s="22">
        <v>66000</v>
      </c>
      <c r="E6" s="32" t="s">
        <v>624</v>
      </c>
      <c r="F6" s="32"/>
      <c r="G6" s="32"/>
      <c r="H6" s="55"/>
    </row>
    <row r="7" spans="2:8" ht="12.75">
      <c r="B7" s="17">
        <v>109</v>
      </c>
      <c r="C7" s="6" t="s">
        <v>718</v>
      </c>
      <c r="D7" s="22">
        <v>13833319</v>
      </c>
      <c r="E7" s="22">
        <v>16965218</v>
      </c>
      <c r="F7" s="22">
        <v>16390218</v>
      </c>
      <c r="G7" s="39">
        <v>29724157</v>
      </c>
      <c r="H7" s="55">
        <f>((G7/F7)-1)*100</f>
        <v>81.35303020374714</v>
      </c>
    </row>
    <row r="8" spans="2:8" ht="13.5" thickBot="1">
      <c r="B8" s="121" t="s">
        <v>783</v>
      </c>
      <c r="C8" s="122"/>
      <c r="D8" s="25">
        <f>SUM(D4:D7)</f>
        <v>74407000</v>
      </c>
      <c r="E8" s="25">
        <f>SUM(E4:E7)</f>
        <v>97557376</v>
      </c>
      <c r="F8" s="25">
        <f>SUM(F4:F7)</f>
        <v>86057376</v>
      </c>
      <c r="G8" s="25">
        <f>SUM(G4:G7)</f>
        <v>106027700</v>
      </c>
      <c r="H8" s="56">
        <f>((G8/F8)-1)*100</f>
        <v>23.205824913834228</v>
      </c>
    </row>
    <row r="9" spans="2:8" ht="25.5" customHeight="1">
      <c r="B9" s="127" t="s">
        <v>784</v>
      </c>
      <c r="C9" s="127"/>
      <c r="D9" s="127"/>
      <c r="E9" s="127"/>
      <c r="F9" s="127"/>
      <c r="G9" s="127"/>
      <c r="H9" s="127"/>
    </row>
    <row r="10" spans="2:8" ht="22.5" customHeight="1">
      <c r="B10" s="128" t="s">
        <v>1044</v>
      </c>
      <c r="C10" s="128"/>
      <c r="D10" s="128"/>
      <c r="E10" s="128"/>
      <c r="F10" s="128"/>
      <c r="G10" s="128"/>
      <c r="H10" s="128"/>
    </row>
    <row r="11" spans="2:8" ht="12.75" customHeight="1">
      <c r="B11" s="129" t="s">
        <v>1195</v>
      </c>
      <c r="C11" s="129"/>
      <c r="D11" s="129"/>
      <c r="E11" s="129"/>
      <c r="F11" s="129"/>
      <c r="G11" s="129"/>
      <c r="H11" s="129"/>
    </row>
    <row r="15" ht="12.75">
      <c r="C15" s="2" t="s">
        <v>624</v>
      </c>
    </row>
  </sheetData>
  <mergeCells count="5">
    <mergeCell ref="B11:H11"/>
    <mergeCell ref="B8:C8"/>
    <mergeCell ref="B2:H2"/>
    <mergeCell ref="B9:H9"/>
    <mergeCell ref="B10:H10"/>
  </mergeCells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34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5.00390625" style="0" customWidth="1"/>
    <col min="3" max="3" width="42.8515625" style="2" bestFit="1" customWidth="1"/>
    <col min="4" max="6" width="13.8515625" style="0" bestFit="1" customWidth="1"/>
    <col min="7" max="7" width="15.00390625" style="0" bestFit="1" customWidth="1"/>
    <col min="8" max="8" width="15.14062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" t="s">
        <v>785</v>
      </c>
      <c r="C3" s="7" t="s">
        <v>786</v>
      </c>
      <c r="D3" s="7" t="s">
        <v>1041</v>
      </c>
      <c r="E3" s="7" t="s">
        <v>1042</v>
      </c>
      <c r="F3" s="7" t="s">
        <v>1043</v>
      </c>
      <c r="G3" s="4" t="s">
        <v>1040</v>
      </c>
      <c r="H3" s="83" t="s">
        <v>1194</v>
      </c>
    </row>
    <row r="4" spans="2:8" ht="24">
      <c r="B4" s="16" t="s">
        <v>38</v>
      </c>
      <c r="C4" s="8" t="s">
        <v>39</v>
      </c>
      <c r="D4" s="19">
        <v>23590813</v>
      </c>
      <c r="E4" s="19">
        <v>22429097</v>
      </c>
      <c r="F4" s="19">
        <v>22429097</v>
      </c>
      <c r="G4" s="19">
        <v>33609982</v>
      </c>
      <c r="H4" s="54">
        <f>((G4/F4)-1)*100</f>
        <v>49.849911478825916</v>
      </c>
    </row>
    <row r="5" spans="2:8" ht="12.75">
      <c r="B5" s="17" t="s">
        <v>15</v>
      </c>
      <c r="C5" s="6" t="s">
        <v>40</v>
      </c>
      <c r="D5" s="22">
        <v>86500754</v>
      </c>
      <c r="E5" s="22">
        <v>86517284</v>
      </c>
      <c r="F5" s="22">
        <v>86517284</v>
      </c>
      <c r="G5" s="22">
        <v>93577682</v>
      </c>
      <c r="H5" s="55">
        <f aca="true" t="shared" si="0" ref="H5:H30">((G5/F5)-1)*100</f>
        <v>8.16067920023935</v>
      </c>
    </row>
    <row r="6" spans="2:8" ht="12.75" customHeight="1">
      <c r="B6" s="17" t="s">
        <v>16</v>
      </c>
      <c r="C6" s="6" t="s">
        <v>41</v>
      </c>
      <c r="D6" s="22">
        <v>87337219</v>
      </c>
      <c r="E6" s="22">
        <v>87787906</v>
      </c>
      <c r="F6" s="22">
        <v>87787906</v>
      </c>
      <c r="G6" s="22">
        <v>110273477</v>
      </c>
      <c r="H6" s="55">
        <f t="shared" si="0"/>
        <v>25.613517880241954</v>
      </c>
    </row>
    <row r="7" spans="2:8" ht="12.75">
      <c r="B7" s="17" t="s">
        <v>17</v>
      </c>
      <c r="C7" s="6" t="s">
        <v>18</v>
      </c>
      <c r="D7" s="22">
        <v>65113410</v>
      </c>
      <c r="E7" s="22">
        <v>65648703</v>
      </c>
      <c r="F7" s="22">
        <v>65648703</v>
      </c>
      <c r="G7" s="22">
        <v>77120224</v>
      </c>
      <c r="H7" s="55">
        <f t="shared" si="0"/>
        <v>17.474101506620787</v>
      </c>
    </row>
    <row r="8" spans="2:8" ht="24">
      <c r="B8" s="17" t="s">
        <v>19</v>
      </c>
      <c r="C8" s="6" t="s">
        <v>42</v>
      </c>
      <c r="D8" s="22">
        <v>87370498</v>
      </c>
      <c r="E8" s="22">
        <v>83664668</v>
      </c>
      <c r="F8" s="22">
        <v>83664668</v>
      </c>
      <c r="G8" s="22">
        <v>100057675</v>
      </c>
      <c r="H8" s="55">
        <f t="shared" si="0"/>
        <v>19.593703521300053</v>
      </c>
    </row>
    <row r="9" spans="2:8" ht="24">
      <c r="B9" s="17" t="s">
        <v>20</v>
      </c>
      <c r="C9" s="6" t="s">
        <v>259</v>
      </c>
      <c r="D9" s="22">
        <v>52221574</v>
      </c>
      <c r="E9" s="22">
        <v>51707121</v>
      </c>
      <c r="F9" s="22">
        <v>51707121</v>
      </c>
      <c r="G9" s="22">
        <v>57427342</v>
      </c>
      <c r="H9" s="55">
        <f t="shared" si="0"/>
        <v>11.062733506280509</v>
      </c>
    </row>
    <row r="10" spans="2:8" ht="16.5" customHeight="1">
      <c r="B10" s="17" t="s">
        <v>21</v>
      </c>
      <c r="C10" s="6" t="s">
        <v>258</v>
      </c>
      <c r="D10" s="22">
        <v>157872202</v>
      </c>
      <c r="E10" s="22">
        <v>152166440</v>
      </c>
      <c r="F10" s="22">
        <v>152166440</v>
      </c>
      <c r="G10" s="22">
        <v>173832182</v>
      </c>
      <c r="H10" s="55">
        <f t="shared" si="0"/>
        <v>14.23818681701432</v>
      </c>
    </row>
    <row r="11" spans="2:8" ht="16.5" customHeight="1">
      <c r="B11" s="17" t="s">
        <v>22</v>
      </c>
      <c r="C11" s="6" t="s">
        <v>43</v>
      </c>
      <c r="D11" s="22">
        <v>230307394</v>
      </c>
      <c r="E11" s="22">
        <v>225128433</v>
      </c>
      <c r="F11" s="22">
        <v>225128433</v>
      </c>
      <c r="G11" s="22">
        <v>264860110</v>
      </c>
      <c r="H11" s="55">
        <f t="shared" si="0"/>
        <v>17.648449141028767</v>
      </c>
    </row>
    <row r="12" spans="2:8" ht="12.75">
      <c r="B12" s="17" t="s">
        <v>23</v>
      </c>
      <c r="C12" s="6" t="s">
        <v>44</v>
      </c>
      <c r="D12" s="22">
        <v>114242539</v>
      </c>
      <c r="E12" s="22">
        <v>114561260</v>
      </c>
      <c r="F12" s="22">
        <v>114561260</v>
      </c>
      <c r="G12" s="22">
        <v>132743138</v>
      </c>
      <c r="H12" s="55">
        <f t="shared" si="0"/>
        <v>15.87087816596988</v>
      </c>
    </row>
    <row r="13" spans="2:8" ht="12.75">
      <c r="B13" s="17" t="s">
        <v>24</v>
      </c>
      <c r="C13" s="6" t="s">
        <v>47</v>
      </c>
      <c r="D13" s="22">
        <v>92776253</v>
      </c>
      <c r="E13" s="22">
        <v>91744031</v>
      </c>
      <c r="F13" s="22">
        <v>91744031</v>
      </c>
      <c r="G13" s="22">
        <v>103021929</v>
      </c>
      <c r="H13" s="55">
        <f t="shared" si="0"/>
        <v>12.292786655515497</v>
      </c>
    </row>
    <row r="14" spans="2:8" ht="12.75">
      <c r="B14" s="17" t="s">
        <v>25</v>
      </c>
      <c r="C14" s="6" t="s">
        <v>46</v>
      </c>
      <c r="D14" s="22">
        <v>93511052</v>
      </c>
      <c r="E14" s="22">
        <v>87531574</v>
      </c>
      <c r="F14" s="22">
        <v>87531574</v>
      </c>
      <c r="G14" s="22">
        <v>105227641</v>
      </c>
      <c r="H14" s="55">
        <f t="shared" si="0"/>
        <v>20.216781432492013</v>
      </c>
    </row>
    <row r="15" spans="2:8" ht="24">
      <c r="B15" s="17" t="s">
        <v>26</v>
      </c>
      <c r="C15" s="6" t="s">
        <v>45</v>
      </c>
      <c r="D15" s="22">
        <v>144484082</v>
      </c>
      <c r="E15" s="22">
        <v>143167930</v>
      </c>
      <c r="F15" s="22">
        <v>143167930</v>
      </c>
      <c r="G15" s="22">
        <v>181128337</v>
      </c>
      <c r="H15" s="55">
        <f t="shared" si="0"/>
        <v>26.514602117946385</v>
      </c>
    </row>
    <row r="16" spans="2:8" ht="12.75">
      <c r="B16" s="17" t="s">
        <v>27</v>
      </c>
      <c r="C16" s="6" t="s">
        <v>48</v>
      </c>
      <c r="D16" s="22">
        <v>5974169013</v>
      </c>
      <c r="E16" s="22">
        <v>6517927986</v>
      </c>
      <c r="F16" s="22">
        <v>6517927986</v>
      </c>
      <c r="G16" s="22">
        <v>7789729960</v>
      </c>
      <c r="H16" s="55">
        <f t="shared" si="0"/>
        <v>19.512366149667983</v>
      </c>
    </row>
    <row r="17" spans="2:8" ht="12.75">
      <c r="B17" s="17" t="s">
        <v>28</v>
      </c>
      <c r="C17" s="6" t="s">
        <v>49</v>
      </c>
      <c r="D17" s="22">
        <v>111774543</v>
      </c>
      <c r="E17" s="22">
        <v>111365420</v>
      </c>
      <c r="F17" s="22">
        <v>111365420</v>
      </c>
      <c r="G17" s="22">
        <v>118727710</v>
      </c>
      <c r="H17" s="55">
        <f t="shared" si="0"/>
        <v>6.61093003555322</v>
      </c>
    </row>
    <row r="18" spans="2:8" ht="12.75">
      <c r="B18" s="17" t="s">
        <v>29</v>
      </c>
      <c r="C18" s="6" t="s">
        <v>30</v>
      </c>
      <c r="D18" s="22">
        <v>160920059</v>
      </c>
      <c r="E18" s="22">
        <v>154774137</v>
      </c>
      <c r="F18" s="22">
        <v>154774137</v>
      </c>
      <c r="G18" s="22">
        <v>190923903</v>
      </c>
      <c r="H18" s="55">
        <f t="shared" si="0"/>
        <v>23.35646426508584</v>
      </c>
    </row>
    <row r="19" spans="2:8" ht="12.75">
      <c r="B19" s="17" t="s">
        <v>31</v>
      </c>
      <c r="C19" s="6" t="s">
        <v>32</v>
      </c>
      <c r="D19" s="22">
        <v>184081458</v>
      </c>
      <c r="E19" s="22">
        <v>178890942</v>
      </c>
      <c r="F19" s="22">
        <v>178890942</v>
      </c>
      <c r="G19" s="22">
        <v>206739386</v>
      </c>
      <c r="H19" s="55">
        <f t="shared" si="0"/>
        <v>15.56727450180233</v>
      </c>
    </row>
    <row r="20" spans="2:8" ht="12.75">
      <c r="B20" s="17" t="s">
        <v>33</v>
      </c>
      <c r="C20" s="6" t="s">
        <v>34</v>
      </c>
      <c r="D20" s="22">
        <v>68160584</v>
      </c>
      <c r="E20" s="22">
        <v>64600907</v>
      </c>
      <c r="F20" s="22">
        <v>64600907</v>
      </c>
      <c r="G20" s="22">
        <v>75563046</v>
      </c>
      <c r="H20" s="55">
        <f t="shared" si="0"/>
        <v>16.969017168752764</v>
      </c>
    </row>
    <row r="21" spans="2:8" ht="12.75">
      <c r="B21" s="17" t="s">
        <v>35</v>
      </c>
      <c r="C21" s="6" t="s">
        <v>36</v>
      </c>
      <c r="D21" s="22">
        <v>43197196</v>
      </c>
      <c r="E21" s="22">
        <v>41883063</v>
      </c>
      <c r="F21" s="22">
        <v>41883063</v>
      </c>
      <c r="G21" s="22">
        <v>51429100</v>
      </c>
      <c r="H21" s="55">
        <f t="shared" si="0"/>
        <v>22.792117663409673</v>
      </c>
    </row>
    <row r="22" spans="2:8" ht="12.75">
      <c r="B22" s="17" t="s">
        <v>37</v>
      </c>
      <c r="C22" s="6" t="s">
        <v>50</v>
      </c>
      <c r="D22" s="22">
        <v>40954400</v>
      </c>
      <c r="E22" s="22">
        <v>40801725</v>
      </c>
      <c r="F22" s="22">
        <v>40801725</v>
      </c>
      <c r="G22" s="22">
        <v>40922779</v>
      </c>
      <c r="H22" s="55">
        <f t="shared" si="0"/>
        <v>0.296688436579573</v>
      </c>
    </row>
    <row r="23" spans="2:8" ht="12.75">
      <c r="B23" s="17" t="s">
        <v>58</v>
      </c>
      <c r="C23" s="6" t="s">
        <v>51</v>
      </c>
      <c r="D23" s="22">
        <v>143439502</v>
      </c>
      <c r="E23" s="22">
        <v>139362540</v>
      </c>
      <c r="F23" s="22">
        <v>139362540</v>
      </c>
      <c r="G23" s="22">
        <v>168703867</v>
      </c>
      <c r="H23" s="55">
        <f t="shared" si="0"/>
        <v>21.053955388585766</v>
      </c>
    </row>
    <row r="24" spans="2:8" ht="24">
      <c r="B24" s="17" t="s">
        <v>52</v>
      </c>
      <c r="C24" s="6" t="s">
        <v>59</v>
      </c>
      <c r="D24" s="22">
        <v>77321345</v>
      </c>
      <c r="E24" s="22">
        <v>72227568</v>
      </c>
      <c r="F24" s="22">
        <v>72227568</v>
      </c>
      <c r="G24" s="22">
        <v>83138570</v>
      </c>
      <c r="H24" s="55">
        <f t="shared" si="0"/>
        <v>15.10642307657375</v>
      </c>
    </row>
    <row r="25" spans="2:8" ht="12.75">
      <c r="B25" s="17" t="s">
        <v>53</v>
      </c>
      <c r="C25" s="6" t="s">
        <v>60</v>
      </c>
      <c r="D25" s="22">
        <v>242519544</v>
      </c>
      <c r="E25" s="22">
        <v>234253656</v>
      </c>
      <c r="F25" s="22">
        <v>234253656</v>
      </c>
      <c r="G25" s="22">
        <v>229635239</v>
      </c>
      <c r="H25" s="55">
        <f t="shared" si="0"/>
        <v>-1.9715453235018</v>
      </c>
    </row>
    <row r="26" spans="2:8" ht="24">
      <c r="B26" s="17" t="s">
        <v>54</v>
      </c>
      <c r="C26" s="6" t="s">
        <v>61</v>
      </c>
      <c r="D26" s="22">
        <v>45445432</v>
      </c>
      <c r="E26" s="22">
        <v>52904662</v>
      </c>
      <c r="F26" s="22">
        <v>52904662</v>
      </c>
      <c r="G26" s="22">
        <v>68595065</v>
      </c>
      <c r="H26" s="55">
        <f t="shared" si="0"/>
        <v>29.65788345836138</v>
      </c>
    </row>
    <row r="27" spans="2:8" ht="12.75">
      <c r="B27" s="17" t="s">
        <v>55</v>
      </c>
      <c r="C27" s="6" t="s">
        <v>62</v>
      </c>
      <c r="D27" s="22">
        <v>94424198</v>
      </c>
      <c r="E27" s="22">
        <v>92546375</v>
      </c>
      <c r="F27" s="22">
        <v>92546375</v>
      </c>
      <c r="G27" s="22">
        <v>107721447</v>
      </c>
      <c r="H27" s="55">
        <f t="shared" si="0"/>
        <v>16.397262453553687</v>
      </c>
    </row>
    <row r="28" spans="2:8" ht="24">
      <c r="B28" s="17" t="s">
        <v>56</v>
      </c>
      <c r="C28" s="6" t="s">
        <v>63</v>
      </c>
      <c r="D28" s="22">
        <v>271703550</v>
      </c>
      <c r="E28" s="22">
        <v>250314696</v>
      </c>
      <c r="F28" s="22">
        <v>250314696</v>
      </c>
      <c r="G28" s="22">
        <v>297243319</v>
      </c>
      <c r="H28" s="55">
        <f t="shared" si="0"/>
        <v>18.74784970675474</v>
      </c>
    </row>
    <row r="29" spans="2:8" ht="24">
      <c r="B29" s="17" t="s">
        <v>57</v>
      </c>
      <c r="C29" s="6" t="s">
        <v>64</v>
      </c>
      <c r="D29" s="22">
        <v>165808986</v>
      </c>
      <c r="E29" s="22">
        <v>166740834</v>
      </c>
      <c r="F29" s="22">
        <v>166740834</v>
      </c>
      <c r="G29" s="22">
        <v>191950590</v>
      </c>
      <c r="H29" s="55">
        <f t="shared" si="0"/>
        <v>15.119125528663236</v>
      </c>
    </row>
    <row r="30" spans="2:8" ht="13.5" thickBot="1">
      <c r="B30" s="121" t="s">
        <v>783</v>
      </c>
      <c r="C30" s="122"/>
      <c r="D30" s="25">
        <f>SUM(D4:D29)</f>
        <v>8859247600</v>
      </c>
      <c r="E30" s="25">
        <f>SUM(E4:E29)</f>
        <v>9330648958</v>
      </c>
      <c r="F30" s="25">
        <f>SUM(F4:F29)</f>
        <v>9330648958</v>
      </c>
      <c r="G30" s="25">
        <f>SUM(G4:G29)</f>
        <v>11053903700</v>
      </c>
      <c r="H30" s="56">
        <f t="shared" si="0"/>
        <v>18.468755493394706</v>
      </c>
    </row>
    <row r="31" spans="2:8" ht="25.5" customHeight="1">
      <c r="B31" s="130" t="s">
        <v>784</v>
      </c>
      <c r="C31" s="130"/>
      <c r="D31" s="130"/>
      <c r="E31" s="130"/>
      <c r="F31" s="130"/>
      <c r="G31" s="130"/>
      <c r="H31" s="130"/>
    </row>
    <row r="32" spans="2:8" ht="24" customHeight="1">
      <c r="B32" s="128" t="s">
        <v>1044</v>
      </c>
      <c r="C32" s="128"/>
      <c r="D32" s="128"/>
      <c r="E32" s="128"/>
      <c r="F32" s="128"/>
      <c r="G32" s="128"/>
      <c r="H32" s="128"/>
    </row>
    <row r="33" spans="2:8" ht="12.75" customHeight="1">
      <c r="B33" s="128" t="s">
        <v>1195</v>
      </c>
      <c r="C33" s="128"/>
      <c r="D33" s="128"/>
      <c r="E33" s="128"/>
      <c r="F33" s="128"/>
      <c r="G33" s="128"/>
      <c r="H33" s="128"/>
    </row>
    <row r="34" ht="12.75">
      <c r="C34" s="2" t="s">
        <v>624</v>
      </c>
    </row>
  </sheetData>
  <mergeCells count="5">
    <mergeCell ref="B33:H33"/>
    <mergeCell ref="B30:C30"/>
    <mergeCell ref="B2:H2"/>
    <mergeCell ref="B31:H31"/>
    <mergeCell ref="B32:H3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5"/>
  <sheetViews>
    <sheetView zoomScale="90" zoomScaleNormal="90" workbookViewId="0" topLeftCell="A1">
      <selection activeCell="H3" sqref="H3"/>
    </sheetView>
  </sheetViews>
  <sheetFormatPr defaultColWidth="11.421875" defaultRowHeight="12.75"/>
  <cols>
    <col min="1" max="1" width="4.00390625" style="0" customWidth="1"/>
    <col min="3" max="3" width="35.57421875" style="0" customWidth="1"/>
    <col min="4" max="4" width="14.421875" style="0" bestFit="1" customWidth="1"/>
    <col min="5" max="7" width="13.28125" style="0" bestFit="1" customWidth="1"/>
    <col min="8" max="8" width="13.851562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" t="s">
        <v>785</v>
      </c>
      <c r="C3" s="66" t="s">
        <v>786</v>
      </c>
      <c r="D3" s="66" t="s">
        <v>1041</v>
      </c>
      <c r="E3" s="66" t="s">
        <v>1042</v>
      </c>
      <c r="F3" s="66" t="s">
        <v>1043</v>
      </c>
      <c r="G3" s="66" t="s">
        <v>1040</v>
      </c>
      <c r="H3" s="78" t="s">
        <v>1194</v>
      </c>
    </row>
    <row r="4" spans="2:8" ht="12.75">
      <c r="B4" s="16">
        <v>100</v>
      </c>
      <c r="C4" s="8" t="s">
        <v>1046</v>
      </c>
      <c r="D4" s="18">
        <v>2939116874</v>
      </c>
      <c r="E4" s="19">
        <v>3792073821</v>
      </c>
      <c r="F4" s="20">
        <v>3170357772</v>
      </c>
      <c r="G4" s="20">
        <v>4117115611</v>
      </c>
      <c r="H4" s="57">
        <f>((G4/F4)-1)*100</f>
        <v>29.862807515340585</v>
      </c>
    </row>
    <row r="5" spans="2:8" ht="12.75">
      <c r="B5" s="17">
        <v>110</v>
      </c>
      <c r="C5" s="6" t="s">
        <v>72</v>
      </c>
      <c r="D5" s="21">
        <v>19403761708</v>
      </c>
      <c r="E5" s="22">
        <v>24255134878</v>
      </c>
      <c r="F5" s="23">
        <v>20930391468</v>
      </c>
      <c r="G5" s="23">
        <v>26725165751</v>
      </c>
      <c r="H5" s="116">
        <f>((G5/F5)-1)*100</f>
        <v>27.68593359498077</v>
      </c>
    </row>
    <row r="6" spans="2:8" ht="12.75">
      <c r="B6" s="17">
        <v>210</v>
      </c>
      <c r="C6" s="6" t="s">
        <v>73</v>
      </c>
      <c r="D6" s="21">
        <v>823795177</v>
      </c>
      <c r="E6" s="22">
        <v>1142437740</v>
      </c>
      <c r="F6" s="23">
        <v>933285292</v>
      </c>
      <c r="G6" s="23">
        <v>1287034192</v>
      </c>
      <c r="H6" s="58">
        <f>((G6/F6)-1)*100</f>
        <v>37.90361886470188</v>
      </c>
    </row>
    <row r="7" spans="2:8" ht="12.75">
      <c r="B7" s="17">
        <v>211</v>
      </c>
      <c r="C7" s="6" t="s">
        <v>74</v>
      </c>
      <c r="D7" s="21">
        <v>222639174</v>
      </c>
      <c r="E7" s="22">
        <v>231242474</v>
      </c>
      <c r="F7" s="23">
        <v>195479374</v>
      </c>
      <c r="G7" s="23">
        <v>263434429</v>
      </c>
      <c r="H7" s="58">
        <f>((G7/F7)-1)*100</f>
        <v>34.763286585928995</v>
      </c>
    </row>
    <row r="8" spans="2:8" ht="13.5" thickBot="1">
      <c r="B8" s="121" t="s">
        <v>783</v>
      </c>
      <c r="C8" s="122"/>
      <c r="D8" s="33">
        <f>SUM(D4:D7)</f>
        <v>23389312933</v>
      </c>
      <c r="E8" s="25">
        <f>SUM(E4:E7)</f>
        <v>29420888913</v>
      </c>
      <c r="F8" s="26">
        <f>SUM(F4:F7)</f>
        <v>25229513906</v>
      </c>
      <c r="G8" s="26">
        <f>SUM(G4:G7)</f>
        <v>32392749983</v>
      </c>
      <c r="H8" s="59">
        <f>((G8/F8)-1)*100</f>
        <v>28.392287317499452</v>
      </c>
    </row>
    <row r="9" spans="2:8" ht="26.25" customHeight="1">
      <c r="B9" s="130" t="s">
        <v>784</v>
      </c>
      <c r="C9" s="130"/>
      <c r="D9" s="130"/>
      <c r="E9" s="130"/>
      <c r="F9" s="130"/>
      <c r="G9" s="130"/>
      <c r="H9" s="130"/>
    </row>
    <row r="10" spans="2:8" ht="24.75" customHeight="1">
      <c r="B10" s="128" t="s">
        <v>1044</v>
      </c>
      <c r="C10" s="128"/>
      <c r="D10" s="128"/>
      <c r="E10" s="128"/>
      <c r="F10" s="128"/>
      <c r="G10" s="128"/>
      <c r="H10" s="128"/>
    </row>
    <row r="11" spans="2:8" ht="12.75" customHeight="1">
      <c r="B11" s="129" t="s">
        <v>1195</v>
      </c>
      <c r="C11" s="129"/>
      <c r="D11" s="129"/>
      <c r="E11" s="129"/>
      <c r="F11" s="129"/>
      <c r="G11" s="129"/>
      <c r="H11" s="129"/>
    </row>
    <row r="15" ht="12.75">
      <c r="C15" t="s">
        <v>624</v>
      </c>
    </row>
  </sheetData>
  <mergeCells count="5">
    <mergeCell ref="B11:H11"/>
    <mergeCell ref="B8:C8"/>
    <mergeCell ref="B2:H2"/>
    <mergeCell ref="B9:H9"/>
    <mergeCell ref="B10:H1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60"/>
  <sheetViews>
    <sheetView zoomScale="80" zoomScaleNormal="80" workbookViewId="0" topLeftCell="A44">
      <selection activeCell="C1" sqref="C1"/>
    </sheetView>
  </sheetViews>
  <sheetFormatPr defaultColWidth="11.421875" defaultRowHeight="12.75"/>
  <cols>
    <col min="1" max="1" width="5.57421875" style="0" customWidth="1"/>
    <col min="3" max="3" width="36.7109375" style="0" bestFit="1" customWidth="1"/>
    <col min="4" max="4" width="15.28125" style="0" customWidth="1"/>
    <col min="5" max="5" width="15.28125" style="2" bestFit="1" customWidth="1"/>
    <col min="6" max="6" width="15.28125" style="0" bestFit="1" customWidth="1"/>
    <col min="7" max="7" width="15.28125" style="0" customWidth="1"/>
    <col min="8" max="8" width="16.28125" style="0" customWidth="1"/>
    <col min="9" max="9" width="12.140625" style="0" bestFit="1" customWidth="1"/>
  </cols>
  <sheetData>
    <row r="1" ht="15.75" customHeight="1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68" t="s">
        <v>785</v>
      </c>
      <c r="C3" s="68" t="s">
        <v>786</v>
      </c>
      <c r="D3" s="68" t="s">
        <v>1041</v>
      </c>
      <c r="E3" s="68" t="s">
        <v>1042</v>
      </c>
      <c r="F3" s="68" t="s">
        <v>1043</v>
      </c>
      <c r="G3" s="68" t="s">
        <v>1040</v>
      </c>
      <c r="H3" s="67" t="s">
        <v>1194</v>
      </c>
    </row>
    <row r="4" spans="2:8" s="75" customFormat="1" ht="12.75">
      <c r="B4" s="69"/>
      <c r="C4" s="70" t="s">
        <v>768</v>
      </c>
      <c r="D4" s="71">
        <f>SUM(D5:D37)</f>
        <v>1935893223</v>
      </c>
      <c r="E4" s="72">
        <f>SUM(E5:E37)</f>
        <v>2540099940</v>
      </c>
      <c r="F4" s="72">
        <f>SUM(F5:F37)</f>
        <v>2456799940</v>
      </c>
      <c r="G4" s="73">
        <f>SUM(G5:G37)</f>
        <v>2592269750</v>
      </c>
      <c r="H4" s="74">
        <f>((G4/F4)-1)*100</f>
        <v>5.514075761496473</v>
      </c>
    </row>
    <row r="5" spans="2:8" ht="12.75">
      <c r="B5" s="17">
        <v>100</v>
      </c>
      <c r="C5" s="6" t="s">
        <v>88</v>
      </c>
      <c r="D5" s="21">
        <v>87118460</v>
      </c>
      <c r="E5" s="44">
        <v>81700917</v>
      </c>
      <c r="F5" s="44">
        <v>81700917</v>
      </c>
      <c r="G5" s="22">
        <v>78860412</v>
      </c>
      <c r="H5" s="58">
        <f aca="true" t="shared" si="0" ref="H5:H54">((G5/F5)-1)*100</f>
        <v>-3.47671128342415</v>
      </c>
    </row>
    <row r="6" spans="2:8" ht="12.75">
      <c r="B6" s="17">
        <v>111</v>
      </c>
      <c r="C6" s="6" t="s">
        <v>89</v>
      </c>
      <c r="D6" s="21">
        <v>54655809</v>
      </c>
      <c r="E6" s="44">
        <v>53512525</v>
      </c>
      <c r="F6" s="44">
        <v>53512525</v>
      </c>
      <c r="G6" s="22">
        <v>59884264</v>
      </c>
      <c r="H6" s="58">
        <f t="shared" si="0"/>
        <v>11.907004948841426</v>
      </c>
    </row>
    <row r="7" spans="2:8" ht="12.75">
      <c r="B7" s="17">
        <v>112</v>
      </c>
      <c r="C7" s="6" t="s">
        <v>90</v>
      </c>
      <c r="D7" s="21">
        <v>18434690</v>
      </c>
      <c r="E7" s="44">
        <v>27437066</v>
      </c>
      <c r="F7" s="44">
        <v>27437066</v>
      </c>
      <c r="G7" s="22">
        <v>32675686</v>
      </c>
      <c r="H7" s="58">
        <f t="shared" si="0"/>
        <v>19.093222285502385</v>
      </c>
    </row>
    <row r="8" spans="2:8" ht="12.75">
      <c r="B8" s="17">
        <v>113</v>
      </c>
      <c r="C8" s="6" t="s">
        <v>91</v>
      </c>
      <c r="D8" s="21">
        <v>42102765</v>
      </c>
      <c r="E8" s="44">
        <v>33280130</v>
      </c>
      <c r="F8" s="44">
        <v>33280130</v>
      </c>
      <c r="G8" s="22">
        <v>46064892</v>
      </c>
      <c r="H8" s="58">
        <f t="shared" si="0"/>
        <v>38.415601140981124</v>
      </c>
    </row>
    <row r="9" spans="2:8" ht="12.75">
      <c r="B9" s="17">
        <v>114</v>
      </c>
      <c r="C9" s="6" t="s">
        <v>92</v>
      </c>
      <c r="D9" s="21">
        <v>39074755</v>
      </c>
      <c r="E9" s="44">
        <v>35278741</v>
      </c>
      <c r="F9" s="44">
        <v>35278741</v>
      </c>
      <c r="G9" s="22">
        <v>39885588</v>
      </c>
      <c r="H9" s="58">
        <f t="shared" si="0"/>
        <v>13.058422351296484</v>
      </c>
    </row>
    <row r="10" spans="2:8" ht="24">
      <c r="B10" s="17">
        <v>115</v>
      </c>
      <c r="C10" s="6" t="s">
        <v>93</v>
      </c>
      <c r="D10" s="21">
        <v>7612334</v>
      </c>
      <c r="E10" s="44">
        <v>11462659</v>
      </c>
      <c r="F10" s="44">
        <v>11462659</v>
      </c>
      <c r="G10" s="22">
        <v>26948020</v>
      </c>
      <c r="H10" s="58">
        <f t="shared" si="0"/>
        <v>135.0939690345844</v>
      </c>
    </row>
    <row r="11" spans="2:8" ht="12.75">
      <c r="B11" s="17">
        <v>200</v>
      </c>
      <c r="C11" s="6" t="s">
        <v>94</v>
      </c>
      <c r="D11" s="21">
        <v>337993999</v>
      </c>
      <c r="E11" s="44">
        <v>836554606</v>
      </c>
      <c r="F11" s="44">
        <v>753254606</v>
      </c>
      <c r="G11" s="22">
        <v>371917630</v>
      </c>
      <c r="H11" s="58">
        <f t="shared" si="0"/>
        <v>-50.62524317308987</v>
      </c>
    </row>
    <row r="12" spans="2:8" ht="12.75">
      <c r="B12" s="17">
        <v>211</v>
      </c>
      <c r="C12" s="6" t="s">
        <v>95</v>
      </c>
      <c r="D12" s="21">
        <v>127956270</v>
      </c>
      <c r="E12" s="44">
        <v>106826850</v>
      </c>
      <c r="F12" s="44">
        <v>106826850</v>
      </c>
      <c r="G12" s="22">
        <v>170516829</v>
      </c>
      <c r="H12" s="58">
        <f t="shared" si="0"/>
        <v>59.619823106269635</v>
      </c>
    </row>
    <row r="13" spans="2:8" ht="24">
      <c r="B13" s="17">
        <v>212</v>
      </c>
      <c r="C13" s="6" t="s">
        <v>96</v>
      </c>
      <c r="D13" s="21">
        <v>33231747</v>
      </c>
      <c r="E13" s="44">
        <v>20870739</v>
      </c>
      <c r="F13" s="44">
        <v>20870739</v>
      </c>
      <c r="G13" s="22">
        <v>40166329</v>
      </c>
      <c r="H13" s="58">
        <f t="shared" si="0"/>
        <v>92.45283552249875</v>
      </c>
    </row>
    <row r="14" spans="2:8" ht="24">
      <c r="B14" s="17">
        <v>213</v>
      </c>
      <c r="C14" s="6" t="s">
        <v>97</v>
      </c>
      <c r="D14" s="21">
        <v>35195424</v>
      </c>
      <c r="E14" s="44">
        <v>40793591</v>
      </c>
      <c r="F14" s="44">
        <v>40793591</v>
      </c>
      <c r="G14" s="22">
        <v>66858050</v>
      </c>
      <c r="H14" s="58">
        <f t="shared" si="0"/>
        <v>63.89351454741996</v>
      </c>
    </row>
    <row r="15" spans="2:8" ht="12.75">
      <c r="B15" s="17">
        <v>214</v>
      </c>
      <c r="C15" s="6" t="s">
        <v>98</v>
      </c>
      <c r="D15" s="21">
        <v>12946331</v>
      </c>
      <c r="E15" s="44">
        <v>13197189</v>
      </c>
      <c r="F15" s="44">
        <v>13197189</v>
      </c>
      <c r="G15" s="22">
        <v>21675358</v>
      </c>
      <c r="H15" s="58">
        <f t="shared" si="0"/>
        <v>64.24223370598088</v>
      </c>
    </row>
    <row r="16" spans="2:8" ht="12.75">
      <c r="B16" s="17">
        <v>300</v>
      </c>
      <c r="C16" s="6" t="s">
        <v>99</v>
      </c>
      <c r="D16" s="21">
        <v>33064694</v>
      </c>
      <c r="E16" s="44">
        <v>32393170</v>
      </c>
      <c r="F16" s="44">
        <v>32393170</v>
      </c>
      <c r="G16" s="22">
        <v>28065282</v>
      </c>
      <c r="H16" s="58">
        <f t="shared" si="0"/>
        <v>-13.360495437772835</v>
      </c>
    </row>
    <row r="17" spans="2:8" ht="14.25" customHeight="1">
      <c r="B17" s="17">
        <v>310</v>
      </c>
      <c r="C17" s="6" t="s">
        <v>100</v>
      </c>
      <c r="D17" s="21">
        <v>14405511</v>
      </c>
      <c r="E17" s="44">
        <v>12256176</v>
      </c>
      <c r="F17" s="44">
        <v>12256176</v>
      </c>
      <c r="G17" s="22">
        <v>13356037</v>
      </c>
      <c r="H17" s="58">
        <f t="shared" si="0"/>
        <v>8.973932815586206</v>
      </c>
    </row>
    <row r="18" spans="2:8" ht="12.75">
      <c r="B18" s="17">
        <v>311</v>
      </c>
      <c r="C18" s="6" t="s">
        <v>98</v>
      </c>
      <c r="D18" s="21">
        <v>59344428</v>
      </c>
      <c r="E18" s="44">
        <v>39981420</v>
      </c>
      <c r="F18" s="44">
        <v>39981420</v>
      </c>
      <c r="G18" s="22">
        <v>47652724</v>
      </c>
      <c r="H18" s="58">
        <f t="shared" si="0"/>
        <v>19.18717244159913</v>
      </c>
    </row>
    <row r="19" spans="2:8" ht="12" customHeight="1">
      <c r="B19" s="17">
        <v>312</v>
      </c>
      <c r="C19" s="6" t="s">
        <v>101</v>
      </c>
      <c r="D19" s="21">
        <v>20884233</v>
      </c>
      <c r="E19" s="44">
        <v>14498665</v>
      </c>
      <c r="F19" s="44">
        <v>14498665</v>
      </c>
      <c r="G19" s="22">
        <v>17912592</v>
      </c>
      <c r="H19" s="58">
        <f t="shared" si="0"/>
        <v>23.546492039094623</v>
      </c>
    </row>
    <row r="20" spans="2:8" ht="24">
      <c r="B20" s="17">
        <v>400</v>
      </c>
      <c r="C20" s="6" t="s">
        <v>102</v>
      </c>
      <c r="D20" s="21">
        <v>31298112</v>
      </c>
      <c r="E20" s="44">
        <v>30413887</v>
      </c>
      <c r="F20" s="44">
        <v>30413887</v>
      </c>
      <c r="G20" s="22">
        <v>36734025</v>
      </c>
      <c r="H20" s="58">
        <f t="shared" si="0"/>
        <v>20.780434937500747</v>
      </c>
    </row>
    <row r="21" spans="2:8" ht="24">
      <c r="B21" s="17">
        <v>410</v>
      </c>
      <c r="C21" s="6" t="s">
        <v>103</v>
      </c>
      <c r="D21" s="21">
        <v>113883729</v>
      </c>
      <c r="E21" s="44">
        <v>158735591</v>
      </c>
      <c r="F21" s="44">
        <v>158735591</v>
      </c>
      <c r="G21" s="22">
        <v>162221190</v>
      </c>
      <c r="H21" s="58">
        <f t="shared" si="0"/>
        <v>2.195852220690697</v>
      </c>
    </row>
    <row r="22" spans="2:8" ht="11.25" customHeight="1">
      <c r="B22" s="17">
        <v>411</v>
      </c>
      <c r="C22" s="6" t="s">
        <v>104</v>
      </c>
      <c r="D22" s="21">
        <v>35004087</v>
      </c>
      <c r="E22" s="44">
        <v>23363331</v>
      </c>
      <c r="F22" s="44">
        <v>23363331</v>
      </c>
      <c r="G22" s="22">
        <v>30894904</v>
      </c>
      <c r="H22" s="58">
        <f t="shared" si="0"/>
        <v>32.236726004523916</v>
      </c>
    </row>
    <row r="23" spans="2:8" ht="12.75">
      <c r="B23" s="17">
        <v>500</v>
      </c>
      <c r="C23" s="6" t="s">
        <v>105</v>
      </c>
      <c r="D23" s="21">
        <v>106594555</v>
      </c>
      <c r="E23" s="44">
        <v>77989346</v>
      </c>
      <c r="F23" s="44">
        <v>77989346</v>
      </c>
      <c r="G23" s="22">
        <v>54213118</v>
      </c>
      <c r="H23" s="58">
        <f t="shared" si="0"/>
        <v>-30.48650773401793</v>
      </c>
    </row>
    <row r="24" spans="2:8" ht="24">
      <c r="B24" s="17">
        <v>510</v>
      </c>
      <c r="C24" s="6" t="s">
        <v>106</v>
      </c>
      <c r="D24" s="21">
        <v>41441009</v>
      </c>
      <c r="E24" s="44">
        <v>32508431</v>
      </c>
      <c r="F24" s="44">
        <v>32508431</v>
      </c>
      <c r="G24" s="22">
        <v>28168281</v>
      </c>
      <c r="H24" s="58">
        <f t="shared" si="0"/>
        <v>-13.350844277904395</v>
      </c>
    </row>
    <row r="25" spans="2:8" ht="12.75">
      <c r="B25" s="17">
        <v>700</v>
      </c>
      <c r="C25" s="6" t="s">
        <v>107</v>
      </c>
      <c r="D25" s="21">
        <v>28248215</v>
      </c>
      <c r="E25" s="44">
        <v>21088550</v>
      </c>
      <c r="F25" s="44">
        <v>21088550</v>
      </c>
      <c r="G25" s="22">
        <v>22257443</v>
      </c>
      <c r="H25" s="58">
        <f t="shared" si="0"/>
        <v>5.54278506582957</v>
      </c>
    </row>
    <row r="26" spans="2:8" ht="24">
      <c r="B26" s="17">
        <v>710</v>
      </c>
      <c r="C26" s="6" t="s">
        <v>108</v>
      </c>
      <c r="D26" s="21">
        <v>117897868</v>
      </c>
      <c r="E26" s="44">
        <v>132134445</v>
      </c>
      <c r="F26" s="44">
        <v>132134445</v>
      </c>
      <c r="G26" s="22">
        <v>133361460</v>
      </c>
      <c r="H26" s="58">
        <f t="shared" si="0"/>
        <v>0.928611006766622</v>
      </c>
    </row>
    <row r="27" spans="2:8" ht="24">
      <c r="B27" s="17">
        <v>711</v>
      </c>
      <c r="C27" s="6" t="s">
        <v>109</v>
      </c>
      <c r="D27" s="21">
        <v>19565722</v>
      </c>
      <c r="E27" s="44">
        <v>13087320</v>
      </c>
      <c r="F27" s="44">
        <v>13087320</v>
      </c>
      <c r="G27" s="22">
        <v>15220250</v>
      </c>
      <c r="H27" s="58">
        <f t="shared" si="0"/>
        <v>16.297683559353636</v>
      </c>
    </row>
    <row r="28" spans="2:8" ht="12.75">
      <c r="B28" s="17">
        <v>712</v>
      </c>
      <c r="C28" s="6" t="s">
        <v>110</v>
      </c>
      <c r="D28" s="21">
        <v>19360448</v>
      </c>
      <c r="E28" s="44">
        <v>13153415</v>
      </c>
      <c r="F28" s="44">
        <v>13153415</v>
      </c>
      <c r="G28" s="22">
        <v>15961361</v>
      </c>
      <c r="H28" s="58">
        <f t="shared" si="0"/>
        <v>21.347657623514493</v>
      </c>
    </row>
    <row r="29" spans="2:8" ht="12.75">
      <c r="B29" s="17">
        <v>800</v>
      </c>
      <c r="C29" s="6" t="s">
        <v>111</v>
      </c>
      <c r="D29" s="21">
        <v>19524996</v>
      </c>
      <c r="E29" s="44">
        <v>14719131</v>
      </c>
      <c r="F29" s="44">
        <v>14719131</v>
      </c>
      <c r="G29" s="22">
        <v>15482239</v>
      </c>
      <c r="H29" s="58">
        <f t="shared" si="0"/>
        <v>5.184463675199313</v>
      </c>
    </row>
    <row r="30" spans="2:8" ht="12.75">
      <c r="B30" s="17">
        <v>810</v>
      </c>
      <c r="C30" s="6" t="s">
        <v>112</v>
      </c>
      <c r="D30" s="21">
        <v>159931833</v>
      </c>
      <c r="E30" s="44">
        <v>236629358</v>
      </c>
      <c r="F30" s="44">
        <v>236629358</v>
      </c>
      <c r="G30" s="22">
        <v>303878396</v>
      </c>
      <c r="H30" s="58">
        <f t="shared" si="0"/>
        <v>28.419566603396685</v>
      </c>
    </row>
    <row r="31" spans="2:8" ht="24">
      <c r="B31" s="17">
        <v>811</v>
      </c>
      <c r="C31" s="6" t="s">
        <v>113</v>
      </c>
      <c r="D31" s="21">
        <v>50798101</v>
      </c>
      <c r="E31" s="44">
        <v>47771143</v>
      </c>
      <c r="F31" s="44">
        <v>47771143</v>
      </c>
      <c r="G31" s="22">
        <v>44777065</v>
      </c>
      <c r="H31" s="58">
        <f t="shared" si="0"/>
        <v>-6.267545241695394</v>
      </c>
    </row>
    <row r="32" spans="2:8" ht="24">
      <c r="B32" s="17">
        <v>812</v>
      </c>
      <c r="C32" s="6" t="s">
        <v>114</v>
      </c>
      <c r="D32" s="21">
        <v>110288354</v>
      </c>
      <c r="E32" s="44">
        <v>192766767</v>
      </c>
      <c r="F32" s="44">
        <v>192766767</v>
      </c>
      <c r="G32" s="22">
        <v>82126899</v>
      </c>
      <c r="H32" s="58">
        <f t="shared" si="0"/>
        <v>-57.395716970238965</v>
      </c>
    </row>
    <row r="33" spans="2:8" ht="24">
      <c r="B33" s="17">
        <v>813</v>
      </c>
      <c r="C33" s="6" t="s">
        <v>115</v>
      </c>
      <c r="D33" s="21">
        <v>34911664</v>
      </c>
      <c r="E33" s="44">
        <v>80704850</v>
      </c>
      <c r="F33" s="44">
        <v>80704850</v>
      </c>
      <c r="G33" s="22">
        <v>49538526</v>
      </c>
      <c r="H33" s="58">
        <f t="shared" si="0"/>
        <v>-38.617659285656316</v>
      </c>
    </row>
    <row r="34" spans="2:8" ht="24">
      <c r="B34" s="17">
        <v>900</v>
      </c>
      <c r="C34" s="6" t="s">
        <v>116</v>
      </c>
      <c r="D34" s="21">
        <v>19650359</v>
      </c>
      <c r="E34" s="44">
        <v>17640627</v>
      </c>
      <c r="F34" s="44">
        <v>17640627</v>
      </c>
      <c r="G34" s="22">
        <v>436329428</v>
      </c>
      <c r="H34" s="58">
        <f t="shared" si="0"/>
        <v>2373.434918157954</v>
      </c>
    </row>
    <row r="35" spans="2:8" ht="12.75">
      <c r="B35" s="17">
        <v>910</v>
      </c>
      <c r="C35" s="6" t="s">
        <v>117</v>
      </c>
      <c r="D35" s="21">
        <v>50280889</v>
      </c>
      <c r="E35" s="44">
        <v>50900237</v>
      </c>
      <c r="F35" s="44">
        <v>50900237</v>
      </c>
      <c r="G35" s="22">
        <v>53863742</v>
      </c>
      <c r="H35" s="58">
        <f t="shared" si="0"/>
        <v>5.82218310692737</v>
      </c>
    </row>
    <row r="36" spans="2:8" ht="24">
      <c r="B36" s="17">
        <v>911</v>
      </c>
      <c r="C36" s="6" t="s">
        <v>118</v>
      </c>
      <c r="D36" s="21">
        <v>24364158</v>
      </c>
      <c r="E36" s="44">
        <v>16732143</v>
      </c>
      <c r="F36" s="44">
        <v>16732143</v>
      </c>
      <c r="G36" s="22">
        <v>21360811</v>
      </c>
      <c r="H36" s="58">
        <f t="shared" si="0"/>
        <v>27.663330393482767</v>
      </c>
    </row>
    <row r="37" spans="2:8" ht="24">
      <c r="B37" s="17">
        <v>912</v>
      </c>
      <c r="C37" s="6" t="s">
        <v>119</v>
      </c>
      <c r="D37" s="21">
        <v>28827674</v>
      </c>
      <c r="E37" s="44">
        <v>19716924</v>
      </c>
      <c r="F37" s="44">
        <v>19716924</v>
      </c>
      <c r="G37" s="22">
        <v>23440919</v>
      </c>
      <c r="H37" s="58">
        <f t="shared" si="0"/>
        <v>18.887302096412206</v>
      </c>
    </row>
    <row r="38" spans="2:8" s="75" customFormat="1" ht="24">
      <c r="B38" s="76"/>
      <c r="C38" s="9" t="s">
        <v>135</v>
      </c>
      <c r="D38" s="30">
        <f>SUM(D39:D50)</f>
        <v>2599244001</v>
      </c>
      <c r="E38" s="45">
        <f>SUM(E39:E50)</f>
        <v>2526989090</v>
      </c>
      <c r="F38" s="45">
        <f>SUM(F39:F50)</f>
        <v>2526989090</v>
      </c>
      <c r="G38" s="31">
        <f>SUM(G39:G50)</f>
        <v>3943797878</v>
      </c>
      <c r="H38" s="77">
        <f t="shared" si="0"/>
        <v>56.067071821034254</v>
      </c>
    </row>
    <row r="39" spans="2:8" ht="24">
      <c r="B39" s="17" t="s">
        <v>75</v>
      </c>
      <c r="C39" s="6" t="s">
        <v>120</v>
      </c>
      <c r="D39" s="21">
        <v>39128227</v>
      </c>
      <c r="E39" s="44">
        <v>36497426</v>
      </c>
      <c r="F39" s="44">
        <v>36497426</v>
      </c>
      <c r="G39" s="22">
        <v>43010097</v>
      </c>
      <c r="H39" s="58">
        <f t="shared" si="0"/>
        <v>17.844192628817158</v>
      </c>
    </row>
    <row r="40" spans="2:8" ht="12.75">
      <c r="B40" s="17" t="s">
        <v>76</v>
      </c>
      <c r="C40" s="6" t="s">
        <v>121</v>
      </c>
      <c r="D40" s="21">
        <v>103321364</v>
      </c>
      <c r="E40" s="44">
        <v>41949299</v>
      </c>
      <c r="F40" s="44">
        <v>41949299</v>
      </c>
      <c r="G40" s="22">
        <v>65571597</v>
      </c>
      <c r="H40" s="58">
        <f t="shared" si="0"/>
        <v>56.31154408563537</v>
      </c>
    </row>
    <row r="41" spans="2:8" ht="24">
      <c r="B41" s="17" t="s">
        <v>77</v>
      </c>
      <c r="C41" s="6" t="s">
        <v>122</v>
      </c>
      <c r="D41" s="21">
        <v>19425583</v>
      </c>
      <c r="E41" s="44">
        <v>16681069</v>
      </c>
      <c r="F41" s="44">
        <v>16681069</v>
      </c>
      <c r="G41" s="22">
        <v>22419421</v>
      </c>
      <c r="H41" s="58">
        <f t="shared" si="0"/>
        <v>34.400385251089126</v>
      </c>
    </row>
    <row r="42" spans="2:8" ht="25.5" customHeight="1">
      <c r="B42" s="17" t="s">
        <v>78</v>
      </c>
      <c r="C42" s="6" t="s">
        <v>123</v>
      </c>
      <c r="D42" s="21">
        <v>26687764</v>
      </c>
      <c r="E42" s="44">
        <v>17599698</v>
      </c>
      <c r="F42" s="44">
        <v>17599698</v>
      </c>
      <c r="G42" s="22">
        <v>17310331</v>
      </c>
      <c r="H42" s="58">
        <f t="shared" si="0"/>
        <v>-1.6441588940901197</v>
      </c>
    </row>
    <row r="43" spans="2:8" ht="12.75">
      <c r="B43" s="17" t="s">
        <v>79</v>
      </c>
      <c r="C43" s="6" t="s">
        <v>124</v>
      </c>
      <c r="D43" s="21">
        <v>177504057</v>
      </c>
      <c r="E43" s="44">
        <v>165722335</v>
      </c>
      <c r="F43" s="44">
        <v>165722335</v>
      </c>
      <c r="G43" s="22">
        <v>204162496</v>
      </c>
      <c r="H43" s="58">
        <f t="shared" si="0"/>
        <v>23.195522196811915</v>
      </c>
    </row>
    <row r="44" spans="2:8" ht="24">
      <c r="B44" s="17" t="s">
        <v>80</v>
      </c>
      <c r="C44" s="6" t="s">
        <v>125</v>
      </c>
      <c r="D44" s="21">
        <v>60879334</v>
      </c>
      <c r="E44" s="44">
        <v>54771991</v>
      </c>
      <c r="F44" s="44">
        <v>54771991</v>
      </c>
      <c r="G44" s="22">
        <v>68997620</v>
      </c>
      <c r="H44" s="58">
        <f t="shared" si="0"/>
        <v>25.97245186869326</v>
      </c>
    </row>
    <row r="45" spans="2:8" ht="13.5" customHeight="1">
      <c r="B45" s="17" t="s">
        <v>81</v>
      </c>
      <c r="C45" s="6" t="s">
        <v>126</v>
      </c>
      <c r="D45" s="21">
        <v>47352224</v>
      </c>
      <c r="E45" s="44">
        <v>60113989</v>
      </c>
      <c r="F45" s="44">
        <v>60113989</v>
      </c>
      <c r="G45" s="22">
        <v>87122169</v>
      </c>
      <c r="H45" s="58">
        <f t="shared" si="0"/>
        <v>44.928277842283926</v>
      </c>
    </row>
    <row r="46" spans="2:8" ht="14.25" customHeight="1">
      <c r="B46" s="17" t="s">
        <v>82</v>
      </c>
      <c r="C46" s="6" t="s">
        <v>127</v>
      </c>
      <c r="D46" s="21">
        <v>1153113635</v>
      </c>
      <c r="E46" s="44">
        <v>1114398723</v>
      </c>
      <c r="F46" s="44">
        <v>1114398723</v>
      </c>
      <c r="G46" s="22">
        <v>1369455254</v>
      </c>
      <c r="H46" s="58">
        <f t="shared" si="0"/>
        <v>22.887367486690845</v>
      </c>
    </row>
    <row r="47" spans="2:8" ht="12.75">
      <c r="B47" s="17" t="s">
        <v>83</v>
      </c>
      <c r="C47" s="6" t="s">
        <v>128</v>
      </c>
      <c r="D47" s="21">
        <v>894620331</v>
      </c>
      <c r="E47" s="44">
        <v>945450414</v>
      </c>
      <c r="F47" s="44">
        <v>945450414</v>
      </c>
      <c r="G47" s="22">
        <v>1950284829</v>
      </c>
      <c r="H47" s="58">
        <f t="shared" si="0"/>
        <v>106.28102755265174</v>
      </c>
    </row>
    <row r="48" spans="2:8" ht="24" customHeight="1">
      <c r="B48" s="17" t="s">
        <v>84</v>
      </c>
      <c r="C48" s="6" t="s">
        <v>129</v>
      </c>
      <c r="D48" s="21">
        <v>3347183</v>
      </c>
      <c r="E48" s="44">
        <v>4029297</v>
      </c>
      <c r="F48" s="44">
        <v>4029297</v>
      </c>
      <c r="G48" s="22">
        <v>4646775</v>
      </c>
      <c r="H48" s="58">
        <f t="shared" si="0"/>
        <v>15.324708007376975</v>
      </c>
    </row>
    <row r="49" spans="2:8" ht="24">
      <c r="B49" s="17" t="s">
        <v>85</v>
      </c>
      <c r="C49" s="6" t="s">
        <v>130</v>
      </c>
      <c r="D49" s="21">
        <v>17395121</v>
      </c>
      <c r="E49" s="44">
        <v>14235223</v>
      </c>
      <c r="F49" s="44">
        <v>14235223</v>
      </c>
      <c r="G49" s="22">
        <v>19181672</v>
      </c>
      <c r="H49" s="58">
        <f t="shared" si="0"/>
        <v>34.74795582759751</v>
      </c>
    </row>
    <row r="50" spans="2:8" ht="24">
      <c r="B50" s="17" t="s">
        <v>86</v>
      </c>
      <c r="C50" s="6" t="s">
        <v>131</v>
      </c>
      <c r="D50" s="21">
        <v>56469178</v>
      </c>
      <c r="E50" s="44">
        <v>55539626</v>
      </c>
      <c r="F50" s="44">
        <v>55539626</v>
      </c>
      <c r="G50" s="22">
        <v>91635617</v>
      </c>
      <c r="H50" s="58">
        <f t="shared" si="0"/>
        <v>64.99141891952964</v>
      </c>
    </row>
    <row r="51" spans="2:8" s="75" customFormat="1" ht="12.75">
      <c r="B51" s="76"/>
      <c r="C51" s="9" t="s">
        <v>132</v>
      </c>
      <c r="D51" s="37">
        <f>SUM(D52:D53)</f>
        <v>202776576</v>
      </c>
      <c r="E51" s="48">
        <f>SUM(E52:E53)</f>
        <v>99463739</v>
      </c>
      <c r="F51" s="48">
        <f>SUM(F52:F53)</f>
        <v>99463739</v>
      </c>
      <c r="G51" s="31">
        <f>SUM(G52:G53)</f>
        <v>115632372</v>
      </c>
      <c r="H51" s="77">
        <f t="shared" si="0"/>
        <v>16.255806550767215</v>
      </c>
    </row>
    <row r="52" spans="2:8" ht="12.75">
      <c r="B52" s="17" t="s">
        <v>87</v>
      </c>
      <c r="C52" s="6" t="s">
        <v>133</v>
      </c>
      <c r="D52" s="21">
        <v>98676272</v>
      </c>
      <c r="E52" s="46"/>
      <c r="F52" s="46"/>
      <c r="G52" s="22"/>
      <c r="H52" s="58"/>
    </row>
    <row r="53" spans="2:8" ht="24">
      <c r="B53" s="17" t="s">
        <v>274</v>
      </c>
      <c r="C53" s="6" t="s">
        <v>134</v>
      </c>
      <c r="D53" s="21">
        <v>104100304</v>
      </c>
      <c r="E53" s="47">
        <v>99463739</v>
      </c>
      <c r="F53" s="47">
        <v>99463739</v>
      </c>
      <c r="G53" s="22">
        <v>115632372</v>
      </c>
      <c r="H53" s="58">
        <f t="shared" si="0"/>
        <v>16.255806550767215</v>
      </c>
    </row>
    <row r="54" spans="2:8" s="75" customFormat="1" ht="13.5" thickBot="1">
      <c r="B54" s="121" t="s">
        <v>783</v>
      </c>
      <c r="C54" s="122"/>
      <c r="D54" s="33">
        <f>D4+D38+D51</f>
        <v>4737913800</v>
      </c>
      <c r="E54" s="33">
        <f>E4+E38+E51</f>
        <v>5166552769</v>
      </c>
      <c r="F54" s="33">
        <f>F4+F38+F51</f>
        <v>5083252769</v>
      </c>
      <c r="G54" s="33">
        <f>G4+G38+G51</f>
        <v>6651700000</v>
      </c>
      <c r="H54" s="59">
        <f t="shared" si="0"/>
        <v>30.85518864151531</v>
      </c>
    </row>
    <row r="55" spans="2:8" ht="25.5" customHeight="1">
      <c r="B55" s="130" t="s">
        <v>784</v>
      </c>
      <c r="C55" s="130"/>
      <c r="D55" s="130"/>
      <c r="E55" s="130"/>
      <c r="F55" s="130"/>
      <c r="G55" s="130"/>
      <c r="H55" s="130"/>
    </row>
    <row r="56" spans="2:8" ht="24.75" customHeight="1">
      <c r="B56" s="128" t="s">
        <v>1044</v>
      </c>
      <c r="C56" s="128"/>
      <c r="D56" s="128"/>
      <c r="E56" s="128"/>
      <c r="F56" s="128"/>
      <c r="G56" s="128"/>
      <c r="H56" s="128"/>
    </row>
    <row r="57" spans="2:8" ht="12.75" customHeight="1">
      <c r="B57" s="129" t="s">
        <v>1195</v>
      </c>
      <c r="C57" s="129"/>
      <c r="D57" s="129"/>
      <c r="E57" s="129"/>
      <c r="F57" s="129"/>
      <c r="G57" s="129"/>
      <c r="H57" s="129"/>
    </row>
    <row r="60" ht="12.75">
      <c r="D60" t="s">
        <v>624</v>
      </c>
    </row>
  </sheetData>
  <mergeCells count="5">
    <mergeCell ref="B57:H57"/>
    <mergeCell ref="B54:C54"/>
    <mergeCell ref="B2:H2"/>
    <mergeCell ref="B55:H55"/>
    <mergeCell ref="B56:H56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I55"/>
  <sheetViews>
    <sheetView zoomScale="80" zoomScaleNormal="80" workbookViewId="0" topLeftCell="A36">
      <selection activeCell="C52" sqref="C52"/>
    </sheetView>
  </sheetViews>
  <sheetFormatPr defaultColWidth="11.421875" defaultRowHeight="12.75"/>
  <cols>
    <col min="1" max="1" width="4.57421875" style="0" customWidth="1"/>
    <col min="3" max="3" width="38.00390625" style="0" customWidth="1"/>
    <col min="4" max="4" width="15.28125" style="0" bestFit="1" customWidth="1"/>
    <col min="5" max="7" width="13.8515625" style="0" bestFit="1" customWidth="1"/>
    <col min="8" max="8" width="14.140625" style="0" bestFit="1" customWidth="1"/>
    <col min="9" max="9" width="12.140625" style="0" bestFit="1" customWidth="1"/>
  </cols>
  <sheetData>
    <row r="2" ht="0.75" customHeight="1" thickBot="1"/>
    <row r="3" spans="1:8" ht="13.5" thickBot="1">
      <c r="A3" s="10"/>
      <c r="B3" s="123" t="s">
        <v>1045</v>
      </c>
      <c r="C3" s="124"/>
      <c r="D3" s="124"/>
      <c r="E3" s="124"/>
      <c r="F3" s="124"/>
      <c r="G3" s="124"/>
      <c r="H3" s="125"/>
    </row>
    <row r="4" spans="1:8" ht="36.75" thickBot="1">
      <c r="A4" s="10"/>
      <c r="B4" s="83" t="s">
        <v>785</v>
      </c>
      <c r="C4" s="83" t="s">
        <v>786</v>
      </c>
      <c r="D4" s="83" t="s">
        <v>1041</v>
      </c>
      <c r="E4" s="83" t="s">
        <v>1042</v>
      </c>
      <c r="F4" s="83" t="s">
        <v>1043</v>
      </c>
      <c r="G4" s="83" t="s">
        <v>1040</v>
      </c>
      <c r="H4" s="83" t="s">
        <v>1194</v>
      </c>
    </row>
    <row r="5" spans="1:8" s="80" customFormat="1" ht="12.75">
      <c r="A5" s="79"/>
      <c r="B5" s="81"/>
      <c r="C5" s="82" t="s">
        <v>768</v>
      </c>
      <c r="D5" s="90">
        <f>SUM(D6:D42)</f>
        <v>4394834837</v>
      </c>
      <c r="E5" s="73">
        <f>SUM(E6:E42)</f>
        <v>4774036655</v>
      </c>
      <c r="F5" s="73">
        <f>SUM(F6:F42)</f>
        <v>4712412797</v>
      </c>
      <c r="G5" s="73">
        <f>SUM(G6:G42)</f>
        <v>5386669819</v>
      </c>
      <c r="H5" s="85">
        <f>((G5/F5)-1)*100</f>
        <v>14.308106081649786</v>
      </c>
    </row>
    <row r="6" spans="1:8" ht="12.75">
      <c r="A6" s="10"/>
      <c r="B6" s="17">
        <v>100</v>
      </c>
      <c r="C6" s="3" t="s">
        <v>139</v>
      </c>
      <c r="D6" s="21">
        <v>63157133</v>
      </c>
      <c r="E6" s="22">
        <v>52943331</v>
      </c>
      <c r="F6" s="22">
        <v>52943331</v>
      </c>
      <c r="G6" s="22">
        <v>63829503</v>
      </c>
      <c r="H6" s="86">
        <f aca="true" t="shared" si="0" ref="H6:H48">((G6/F6)-1)*100</f>
        <v>20.561932531219096</v>
      </c>
    </row>
    <row r="7" spans="1:8" ht="12.75">
      <c r="A7" s="10"/>
      <c r="B7" s="17">
        <v>103</v>
      </c>
      <c r="C7" s="3" t="s">
        <v>140</v>
      </c>
      <c r="D7" s="21">
        <v>8786186</v>
      </c>
      <c r="E7" s="22">
        <v>8312351</v>
      </c>
      <c r="F7" s="22">
        <v>8306426</v>
      </c>
      <c r="G7" s="22">
        <v>8377239</v>
      </c>
      <c r="H7" s="86">
        <f t="shared" si="0"/>
        <v>0.852508648123762</v>
      </c>
    </row>
    <row r="8" spans="1:8" ht="12.75">
      <c r="A8" s="10"/>
      <c r="B8" s="17">
        <v>111</v>
      </c>
      <c r="C8" s="6" t="s">
        <v>141</v>
      </c>
      <c r="D8" s="21">
        <v>12528465</v>
      </c>
      <c r="E8" s="22">
        <v>13918736</v>
      </c>
      <c r="F8" s="22">
        <v>13701426</v>
      </c>
      <c r="G8" s="22">
        <v>13853783</v>
      </c>
      <c r="H8" s="86">
        <f t="shared" si="0"/>
        <v>1.1119791472800067</v>
      </c>
    </row>
    <row r="9" spans="1:8" ht="12.75">
      <c r="A9" s="10"/>
      <c r="B9" s="17">
        <v>112</v>
      </c>
      <c r="C9" s="6" t="s">
        <v>142</v>
      </c>
      <c r="D9" s="21">
        <v>23866630</v>
      </c>
      <c r="E9" s="22">
        <v>22725012</v>
      </c>
      <c r="F9" s="22">
        <v>22382247</v>
      </c>
      <c r="G9" s="22">
        <v>28018053</v>
      </c>
      <c r="H9" s="86">
        <f t="shared" si="0"/>
        <v>25.17980433331828</v>
      </c>
    </row>
    <row r="10" spans="1:8" ht="12.75">
      <c r="A10" s="10"/>
      <c r="B10" s="17">
        <v>113</v>
      </c>
      <c r="C10" s="6" t="s">
        <v>143</v>
      </c>
      <c r="D10" s="21">
        <v>80466975</v>
      </c>
      <c r="E10" s="22">
        <v>76951223</v>
      </c>
      <c r="F10" s="22">
        <v>74314680</v>
      </c>
      <c r="G10" s="22">
        <v>78435613</v>
      </c>
      <c r="H10" s="86">
        <f t="shared" si="0"/>
        <v>5.545247587690616</v>
      </c>
    </row>
    <row r="11" spans="1:8" ht="24">
      <c r="A11" s="10"/>
      <c r="B11" s="17">
        <v>120</v>
      </c>
      <c r="C11" s="6" t="s">
        <v>144</v>
      </c>
      <c r="D11" s="21">
        <v>6001720</v>
      </c>
      <c r="E11" s="22">
        <v>5528057</v>
      </c>
      <c r="F11" s="22">
        <v>5505313</v>
      </c>
      <c r="G11" s="22"/>
      <c r="H11" s="86">
        <f t="shared" si="0"/>
        <v>-100</v>
      </c>
    </row>
    <row r="12" spans="1:8" ht="12.75">
      <c r="A12" s="10"/>
      <c r="B12" s="17">
        <v>121</v>
      </c>
      <c r="C12" s="6" t="s">
        <v>145</v>
      </c>
      <c r="D12" s="21">
        <v>14763807</v>
      </c>
      <c r="E12" s="22">
        <v>15032339</v>
      </c>
      <c r="F12" s="22">
        <v>14918290</v>
      </c>
      <c r="G12" s="22">
        <v>19673176</v>
      </c>
      <c r="H12" s="86">
        <f t="shared" si="0"/>
        <v>31.872862104168775</v>
      </c>
    </row>
    <row r="13" spans="1:8" ht="12.75">
      <c r="A13" s="10"/>
      <c r="B13" s="17">
        <v>122</v>
      </c>
      <c r="C13" s="6" t="s">
        <v>174</v>
      </c>
      <c r="D13" s="21">
        <v>21840965</v>
      </c>
      <c r="E13" s="22">
        <v>22287835</v>
      </c>
      <c r="F13" s="22">
        <v>22259623</v>
      </c>
      <c r="G13" s="22"/>
      <c r="H13" s="86">
        <f t="shared" si="0"/>
        <v>-100</v>
      </c>
    </row>
    <row r="14" spans="1:8" ht="24">
      <c r="A14" s="10"/>
      <c r="B14" s="17">
        <v>123</v>
      </c>
      <c r="C14" s="6" t="s">
        <v>276</v>
      </c>
      <c r="D14" s="21">
        <v>17150608</v>
      </c>
      <c r="E14" s="22">
        <v>19034515</v>
      </c>
      <c r="F14" s="22">
        <v>18944996</v>
      </c>
      <c r="G14" s="22">
        <v>22189068</v>
      </c>
      <c r="H14" s="86">
        <f t="shared" si="0"/>
        <v>17.123635180498333</v>
      </c>
    </row>
    <row r="15" spans="1:8" ht="12.75">
      <c r="A15" s="10"/>
      <c r="B15" s="17">
        <v>200</v>
      </c>
      <c r="C15" s="6" t="s">
        <v>146</v>
      </c>
      <c r="D15" s="21">
        <v>715563624</v>
      </c>
      <c r="E15" s="22">
        <v>751851825</v>
      </c>
      <c r="F15" s="22">
        <v>751764475</v>
      </c>
      <c r="G15" s="22">
        <v>841265968</v>
      </c>
      <c r="H15" s="86">
        <f t="shared" si="0"/>
        <v>11.905523069575752</v>
      </c>
    </row>
    <row r="16" spans="1:8" ht="12.75">
      <c r="A16" s="10"/>
      <c r="B16" s="17">
        <v>210</v>
      </c>
      <c r="C16" s="6" t="s">
        <v>147</v>
      </c>
      <c r="D16" s="21">
        <v>95638267</v>
      </c>
      <c r="E16" s="22">
        <v>49267336</v>
      </c>
      <c r="F16" s="22">
        <v>48333402</v>
      </c>
      <c r="G16" s="22">
        <v>124635177</v>
      </c>
      <c r="H16" s="86">
        <f t="shared" si="0"/>
        <v>157.8655171014033</v>
      </c>
    </row>
    <row r="17" spans="1:8" ht="24">
      <c r="A17" s="10"/>
      <c r="B17" s="17">
        <v>211</v>
      </c>
      <c r="C17" s="6" t="s">
        <v>148</v>
      </c>
      <c r="D17" s="21">
        <v>510437263</v>
      </c>
      <c r="E17" s="22">
        <v>378433110</v>
      </c>
      <c r="F17" s="22">
        <v>327809867</v>
      </c>
      <c r="G17" s="22">
        <v>187300601</v>
      </c>
      <c r="H17" s="86">
        <f t="shared" si="0"/>
        <v>-42.863037432610284</v>
      </c>
    </row>
    <row r="18" spans="1:8" ht="12.75">
      <c r="A18" s="10"/>
      <c r="B18" s="17">
        <v>300</v>
      </c>
      <c r="C18" s="6" t="s">
        <v>149</v>
      </c>
      <c r="D18" s="21">
        <v>419702783</v>
      </c>
      <c r="E18" s="22">
        <v>502571860</v>
      </c>
      <c r="F18" s="22">
        <v>502552000</v>
      </c>
      <c r="G18" s="22">
        <v>405692174</v>
      </c>
      <c r="H18" s="86">
        <f t="shared" si="0"/>
        <v>-19.27359278243843</v>
      </c>
    </row>
    <row r="19" spans="1:8" ht="24">
      <c r="A19" s="10"/>
      <c r="B19" s="17">
        <v>310</v>
      </c>
      <c r="C19" s="6" t="s">
        <v>150</v>
      </c>
      <c r="D19" s="21">
        <v>71895479</v>
      </c>
      <c r="E19" s="22">
        <v>21501819</v>
      </c>
      <c r="F19" s="22">
        <v>21480026</v>
      </c>
      <c r="G19" s="22">
        <v>130303158</v>
      </c>
      <c r="H19" s="86">
        <f t="shared" si="0"/>
        <v>506.6247685175055</v>
      </c>
    </row>
    <row r="20" spans="1:8" ht="24">
      <c r="A20" s="10"/>
      <c r="B20" s="17">
        <v>311</v>
      </c>
      <c r="C20" s="6" t="s">
        <v>151</v>
      </c>
      <c r="D20" s="21">
        <v>81508139</v>
      </c>
      <c r="E20" s="22">
        <v>75517757</v>
      </c>
      <c r="F20" s="22">
        <v>75498433</v>
      </c>
      <c r="G20" s="22">
        <v>146379018</v>
      </c>
      <c r="H20" s="86">
        <f t="shared" si="0"/>
        <v>93.88351808573299</v>
      </c>
    </row>
    <row r="21" spans="1:8" ht="12.75">
      <c r="A21" s="10"/>
      <c r="B21" s="17">
        <v>312</v>
      </c>
      <c r="C21" s="6" t="s">
        <v>152</v>
      </c>
      <c r="D21" s="21">
        <v>14782378</v>
      </c>
      <c r="E21" s="32"/>
      <c r="F21" s="32"/>
      <c r="G21" s="22">
        <v>18831601</v>
      </c>
      <c r="H21" s="86"/>
    </row>
    <row r="22" spans="1:8" ht="12.75">
      <c r="A22" s="10"/>
      <c r="B22" s="17">
        <v>400</v>
      </c>
      <c r="C22" s="6" t="s">
        <v>153</v>
      </c>
      <c r="D22" s="21">
        <v>888564052</v>
      </c>
      <c r="E22" s="22">
        <v>951391883</v>
      </c>
      <c r="F22" s="22">
        <v>951370143</v>
      </c>
      <c r="G22" s="22">
        <v>969905438</v>
      </c>
      <c r="H22" s="86">
        <f t="shared" si="0"/>
        <v>1.9482737750789347</v>
      </c>
    </row>
    <row r="23" spans="1:8" ht="12.75">
      <c r="A23" s="10"/>
      <c r="B23" s="17">
        <v>411</v>
      </c>
      <c r="C23" s="6" t="s">
        <v>154</v>
      </c>
      <c r="D23" s="21">
        <v>181591519</v>
      </c>
      <c r="E23" s="22">
        <v>39701359</v>
      </c>
      <c r="F23" s="22">
        <v>39666159</v>
      </c>
      <c r="G23" s="22">
        <v>340344633</v>
      </c>
      <c r="H23" s="86">
        <f t="shared" si="0"/>
        <v>758.0226610799397</v>
      </c>
    </row>
    <row r="24" spans="1:8" ht="12.75">
      <c r="A24" s="10"/>
      <c r="B24" s="17">
        <v>412</v>
      </c>
      <c r="C24" s="6" t="s">
        <v>155</v>
      </c>
      <c r="D24" s="21">
        <v>56269600</v>
      </c>
      <c r="E24" s="22">
        <v>57963893</v>
      </c>
      <c r="F24" s="22">
        <v>57938038</v>
      </c>
      <c r="G24" s="22">
        <v>120031981</v>
      </c>
      <c r="H24" s="86">
        <f t="shared" si="0"/>
        <v>107.1730164559594</v>
      </c>
    </row>
    <row r="25" spans="1:8" ht="12.75">
      <c r="A25" s="10"/>
      <c r="B25" s="17">
        <v>413</v>
      </c>
      <c r="C25" s="6" t="s">
        <v>156</v>
      </c>
      <c r="D25" s="21">
        <v>36485855</v>
      </c>
      <c r="E25" s="22">
        <v>12650895</v>
      </c>
      <c r="F25" s="22">
        <v>12631433</v>
      </c>
      <c r="G25" s="22">
        <v>67146655</v>
      </c>
      <c r="H25" s="86">
        <f t="shared" si="0"/>
        <v>431.58382742480603</v>
      </c>
    </row>
    <row r="26" spans="1:8" ht="24">
      <c r="A26" s="10"/>
      <c r="B26" s="17">
        <v>500</v>
      </c>
      <c r="C26" s="6" t="s">
        <v>157</v>
      </c>
      <c r="D26" s="21">
        <v>36093630</v>
      </c>
      <c r="E26" s="22">
        <v>92327535</v>
      </c>
      <c r="F26" s="22">
        <v>92185240</v>
      </c>
      <c r="G26" s="22">
        <v>25919187</v>
      </c>
      <c r="H26" s="86">
        <f t="shared" si="0"/>
        <v>-71.88358244768902</v>
      </c>
    </row>
    <row r="27" spans="1:8" ht="24">
      <c r="A27" s="10"/>
      <c r="B27" s="17">
        <v>510</v>
      </c>
      <c r="C27" s="6" t="s">
        <v>137</v>
      </c>
      <c r="D27" s="21">
        <v>10919383</v>
      </c>
      <c r="E27" s="22">
        <v>10887628</v>
      </c>
      <c r="F27" s="22">
        <v>10871319</v>
      </c>
      <c r="G27" s="22">
        <v>11561003</v>
      </c>
      <c r="H27" s="86">
        <f t="shared" si="0"/>
        <v>6.344069197123181</v>
      </c>
    </row>
    <row r="28" spans="1:8" ht="25.5" customHeight="1">
      <c r="A28" s="10"/>
      <c r="B28" s="17">
        <v>511</v>
      </c>
      <c r="C28" s="6" t="s">
        <v>158</v>
      </c>
      <c r="D28" s="21">
        <v>149768760</v>
      </c>
      <c r="E28" s="22">
        <v>167688069</v>
      </c>
      <c r="F28" s="22">
        <v>167619192</v>
      </c>
      <c r="G28" s="22">
        <v>167029366</v>
      </c>
      <c r="H28" s="86">
        <f t="shared" si="0"/>
        <v>-0.3518845264449233</v>
      </c>
    </row>
    <row r="29" spans="1:8" ht="24">
      <c r="A29" s="10"/>
      <c r="B29" s="17">
        <v>512</v>
      </c>
      <c r="C29" s="6" t="s">
        <v>138</v>
      </c>
      <c r="D29" s="21">
        <v>13481210</v>
      </c>
      <c r="E29" s="22">
        <v>13635191</v>
      </c>
      <c r="F29" s="22">
        <v>13611357</v>
      </c>
      <c r="G29" s="22">
        <v>14191768</v>
      </c>
      <c r="H29" s="86">
        <f t="shared" si="0"/>
        <v>4.264167048149581</v>
      </c>
    </row>
    <row r="30" spans="1:8" ht="24">
      <c r="A30" s="10"/>
      <c r="B30" s="17">
        <v>514</v>
      </c>
      <c r="C30" s="6" t="s">
        <v>159</v>
      </c>
      <c r="D30" s="21">
        <v>15044119</v>
      </c>
      <c r="E30" s="22">
        <v>15850484</v>
      </c>
      <c r="F30" s="22">
        <v>15541207</v>
      </c>
      <c r="G30" s="22">
        <v>15806909</v>
      </c>
      <c r="H30" s="86">
        <f t="shared" si="0"/>
        <v>1.7096612894995866</v>
      </c>
    </row>
    <row r="31" spans="1:8" ht="12.75">
      <c r="A31" s="10"/>
      <c r="B31" s="17">
        <v>600</v>
      </c>
      <c r="C31" s="6" t="s">
        <v>111</v>
      </c>
      <c r="D31" s="21">
        <v>23787309</v>
      </c>
      <c r="E31" s="22">
        <v>22653929</v>
      </c>
      <c r="F31" s="22">
        <v>22570849</v>
      </c>
      <c r="G31" s="22">
        <v>24259202</v>
      </c>
      <c r="H31" s="86">
        <f t="shared" si="0"/>
        <v>7.480237008364199</v>
      </c>
    </row>
    <row r="32" spans="1:8" ht="24">
      <c r="A32" s="10"/>
      <c r="B32" s="17">
        <v>610</v>
      </c>
      <c r="C32" s="6" t="s">
        <v>160</v>
      </c>
      <c r="D32" s="21">
        <v>77265666</v>
      </c>
      <c r="E32" s="22">
        <v>117304034</v>
      </c>
      <c r="F32" s="22">
        <v>116859285</v>
      </c>
      <c r="G32" s="22">
        <v>258985916</v>
      </c>
      <c r="H32" s="86">
        <f t="shared" si="0"/>
        <v>121.6220268676126</v>
      </c>
    </row>
    <row r="33" spans="1:8" ht="12.75">
      <c r="A33" s="10"/>
      <c r="B33" s="17">
        <v>611</v>
      </c>
      <c r="C33" s="6" t="s">
        <v>161</v>
      </c>
      <c r="D33" s="21">
        <v>89310516</v>
      </c>
      <c r="E33" s="22">
        <v>94882249</v>
      </c>
      <c r="F33" s="22">
        <v>94101514</v>
      </c>
      <c r="G33" s="22">
        <v>86907551</v>
      </c>
      <c r="H33" s="86">
        <f t="shared" si="0"/>
        <v>-7.644896127813627</v>
      </c>
    </row>
    <row r="34" spans="1:8" ht="24">
      <c r="A34" s="10"/>
      <c r="B34" s="17">
        <v>612</v>
      </c>
      <c r="C34" s="6" t="s">
        <v>162</v>
      </c>
      <c r="D34" s="21">
        <v>37893443</v>
      </c>
      <c r="E34" s="22">
        <v>40517930</v>
      </c>
      <c r="F34" s="22">
        <v>40230299</v>
      </c>
      <c r="G34" s="22">
        <v>44930730</v>
      </c>
      <c r="H34" s="86">
        <f t="shared" si="0"/>
        <v>11.68380826600368</v>
      </c>
    </row>
    <row r="35" spans="1:8" ht="24">
      <c r="A35" s="10"/>
      <c r="B35" s="17">
        <v>613</v>
      </c>
      <c r="C35" s="6" t="s">
        <v>163</v>
      </c>
      <c r="D35" s="21">
        <v>123639237</v>
      </c>
      <c r="E35" s="22">
        <v>118294985</v>
      </c>
      <c r="F35" s="22">
        <v>117176212</v>
      </c>
      <c r="G35" s="22">
        <v>94142617</v>
      </c>
      <c r="H35" s="86">
        <f t="shared" si="0"/>
        <v>-19.657227868059092</v>
      </c>
    </row>
    <row r="36" spans="1:8" ht="12" customHeight="1">
      <c r="A36" s="10"/>
      <c r="B36" s="17">
        <v>614</v>
      </c>
      <c r="C36" s="6" t="s">
        <v>164</v>
      </c>
      <c r="D36" s="21">
        <v>76289963</v>
      </c>
      <c r="E36" s="22">
        <v>77004657</v>
      </c>
      <c r="F36" s="22">
        <v>74482581</v>
      </c>
      <c r="G36" s="22">
        <v>50363443</v>
      </c>
      <c r="H36" s="86">
        <f t="shared" si="0"/>
        <v>-32.38225324119743</v>
      </c>
    </row>
    <row r="37" spans="1:8" ht="12.75">
      <c r="A37" s="10"/>
      <c r="B37" s="17">
        <v>615</v>
      </c>
      <c r="C37" s="6" t="s">
        <v>165</v>
      </c>
      <c r="D37" s="21">
        <v>18043866</v>
      </c>
      <c r="E37" s="22">
        <v>18275595</v>
      </c>
      <c r="F37" s="22">
        <v>18181868</v>
      </c>
      <c r="G37" s="22">
        <v>18702583</v>
      </c>
      <c r="H37" s="86">
        <f t="shared" si="0"/>
        <v>2.8639246528464612</v>
      </c>
    </row>
    <row r="38" spans="1:8" ht="12.75">
      <c r="A38" s="10"/>
      <c r="B38" s="17">
        <v>616</v>
      </c>
      <c r="C38" s="6" t="s">
        <v>275</v>
      </c>
      <c r="D38" s="21"/>
      <c r="E38" s="22"/>
      <c r="F38" s="22"/>
      <c r="G38" s="22">
        <v>24936671</v>
      </c>
      <c r="H38" s="86"/>
    </row>
    <row r="39" spans="1:8" ht="24">
      <c r="A39" s="10"/>
      <c r="B39" s="17">
        <v>800</v>
      </c>
      <c r="C39" s="6" t="s">
        <v>166</v>
      </c>
      <c r="D39" s="21">
        <v>92825611</v>
      </c>
      <c r="E39" s="22">
        <v>87850439</v>
      </c>
      <c r="F39" s="22">
        <v>87756139</v>
      </c>
      <c r="G39" s="22">
        <v>285356670</v>
      </c>
      <c r="H39" s="86">
        <f t="shared" si="0"/>
        <v>225.17003739191398</v>
      </c>
    </row>
    <row r="40" spans="1:8" ht="12.75">
      <c r="A40" s="10"/>
      <c r="B40" s="17">
        <v>810</v>
      </c>
      <c r="C40" s="6" t="s">
        <v>167</v>
      </c>
      <c r="D40" s="21">
        <v>23535800</v>
      </c>
      <c r="E40" s="22">
        <v>22909168</v>
      </c>
      <c r="F40" s="22">
        <v>22691704</v>
      </c>
      <c r="G40" s="22">
        <v>19165825</v>
      </c>
      <c r="H40" s="86">
        <f t="shared" si="0"/>
        <v>-15.538185232805791</v>
      </c>
    </row>
    <row r="41" spans="1:8" ht="24">
      <c r="A41" s="10"/>
      <c r="B41" s="17">
        <v>811</v>
      </c>
      <c r="C41" s="6" t="s">
        <v>168</v>
      </c>
      <c r="D41" s="21">
        <v>273782278</v>
      </c>
      <c r="E41" s="22">
        <v>783415944</v>
      </c>
      <c r="F41" s="22">
        <v>783312770</v>
      </c>
      <c r="G41" s="22">
        <v>640651277</v>
      </c>
      <c r="H41" s="86">
        <f t="shared" si="0"/>
        <v>-18.21258358905601</v>
      </c>
    </row>
    <row r="42" spans="1:8" ht="24">
      <c r="A42" s="10"/>
      <c r="B42" s="17">
        <v>812</v>
      </c>
      <c r="C42" s="6" t="s">
        <v>169</v>
      </c>
      <c r="D42" s="50">
        <v>12152598</v>
      </c>
      <c r="E42" s="22">
        <v>12953682</v>
      </c>
      <c r="F42" s="22">
        <v>12900953</v>
      </c>
      <c r="G42" s="22">
        <v>17546262</v>
      </c>
      <c r="H42" s="86">
        <f t="shared" si="0"/>
        <v>36.00748719881393</v>
      </c>
    </row>
    <row r="43" spans="1:8" ht="24">
      <c r="A43" s="10"/>
      <c r="B43" s="17"/>
      <c r="C43" s="9" t="s">
        <v>135</v>
      </c>
      <c r="D43" s="89">
        <f>SUM(D44:D47)</f>
        <v>116104010</v>
      </c>
      <c r="E43" s="31">
        <f>SUM(E44:E47)</f>
        <v>125593430</v>
      </c>
      <c r="F43" s="31">
        <f>SUM(F44:F47)</f>
        <v>123617288</v>
      </c>
      <c r="G43" s="31">
        <f>SUM(G44:G47)</f>
        <v>105530181</v>
      </c>
      <c r="H43" s="87">
        <f t="shared" si="0"/>
        <v>-14.631535194333011</v>
      </c>
    </row>
    <row r="44" spans="1:9" ht="36">
      <c r="A44" s="10"/>
      <c r="B44" s="17" t="s">
        <v>76</v>
      </c>
      <c r="C44" s="6" t="s">
        <v>170</v>
      </c>
      <c r="D44" s="21">
        <v>29013866</v>
      </c>
      <c r="E44" s="22">
        <v>32435748</v>
      </c>
      <c r="F44" s="22">
        <v>31684927</v>
      </c>
      <c r="G44" s="22">
        <v>34180741</v>
      </c>
      <c r="H44" s="86">
        <f t="shared" si="0"/>
        <v>7.876975698886723</v>
      </c>
      <c r="I44" s="36"/>
    </row>
    <row r="45" spans="1:8" ht="36">
      <c r="A45" s="10"/>
      <c r="B45" s="17" t="s">
        <v>77</v>
      </c>
      <c r="C45" s="6" t="s">
        <v>171</v>
      </c>
      <c r="D45" s="49">
        <v>14202419</v>
      </c>
      <c r="E45" s="22">
        <v>13772243</v>
      </c>
      <c r="F45" s="22">
        <v>13772243</v>
      </c>
      <c r="G45" s="22">
        <v>16104891</v>
      </c>
      <c r="H45" s="86">
        <f t="shared" si="0"/>
        <v>16.937313696832092</v>
      </c>
    </row>
    <row r="46" spans="1:8" ht="12.75">
      <c r="A46" s="10"/>
      <c r="B46" s="17" t="s">
        <v>82</v>
      </c>
      <c r="C46" s="6" t="s">
        <v>172</v>
      </c>
      <c r="D46" s="49">
        <v>15582050</v>
      </c>
      <c r="E46" s="22">
        <v>15107814</v>
      </c>
      <c r="F46" s="22">
        <v>15035214</v>
      </c>
      <c r="G46" s="22">
        <v>15871654</v>
      </c>
      <c r="H46" s="86">
        <f t="shared" si="0"/>
        <v>5.56320648312687</v>
      </c>
    </row>
    <row r="47" spans="1:8" ht="12.75">
      <c r="A47" s="10"/>
      <c r="B47" s="17" t="s">
        <v>136</v>
      </c>
      <c r="C47" s="6" t="s">
        <v>173</v>
      </c>
      <c r="D47" s="49">
        <v>57305675</v>
      </c>
      <c r="E47" s="22">
        <v>64277625</v>
      </c>
      <c r="F47" s="22">
        <v>63124904</v>
      </c>
      <c r="G47" s="22">
        <v>39372895</v>
      </c>
      <c r="H47" s="86">
        <f t="shared" si="0"/>
        <v>-37.627002173341914</v>
      </c>
    </row>
    <row r="48" spans="1:8" ht="13.5" thickBot="1">
      <c r="A48" s="10"/>
      <c r="B48" s="121" t="s">
        <v>783</v>
      </c>
      <c r="C48" s="122"/>
      <c r="D48" s="25">
        <f>D5+D43</f>
        <v>4510938847</v>
      </c>
      <c r="E48" s="25">
        <f>E5+E43</f>
        <v>4899630085</v>
      </c>
      <c r="F48" s="25">
        <f>F5+F43</f>
        <v>4836030085</v>
      </c>
      <c r="G48" s="25">
        <f>G5+G43</f>
        <v>5492200000</v>
      </c>
      <c r="H48" s="88">
        <f t="shared" si="0"/>
        <v>13.568358828768545</v>
      </c>
    </row>
    <row r="49" spans="2:8" ht="24" customHeight="1">
      <c r="B49" s="130" t="s">
        <v>784</v>
      </c>
      <c r="C49" s="130"/>
      <c r="D49" s="130"/>
      <c r="E49" s="130"/>
      <c r="F49" s="130"/>
      <c r="G49" s="130"/>
      <c r="H49" s="130"/>
    </row>
    <row r="50" spans="2:8" ht="24.75" customHeight="1">
      <c r="B50" s="128" t="s">
        <v>1044</v>
      </c>
      <c r="C50" s="128"/>
      <c r="D50" s="128"/>
      <c r="E50" s="128"/>
      <c r="F50" s="128"/>
      <c r="G50" s="128"/>
      <c r="H50" s="128"/>
    </row>
    <row r="51" spans="2:8" ht="12.75" customHeight="1">
      <c r="B51" s="129" t="s">
        <v>1195</v>
      </c>
      <c r="C51" s="129"/>
      <c r="D51" s="129"/>
      <c r="E51" s="129"/>
      <c r="F51" s="129"/>
      <c r="G51" s="129"/>
      <c r="H51" s="129"/>
    </row>
    <row r="55" ht="12.75">
      <c r="F55" t="s">
        <v>624</v>
      </c>
    </row>
  </sheetData>
  <mergeCells count="5">
    <mergeCell ref="B51:H51"/>
    <mergeCell ref="B48:C48"/>
    <mergeCell ref="B3:H3"/>
    <mergeCell ref="B49:H49"/>
    <mergeCell ref="B50:H50"/>
  </mergeCells>
  <printOptions/>
  <pageMargins left="0.75" right="0.75" top="1" bottom="1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74"/>
  <sheetViews>
    <sheetView zoomScale="80" zoomScaleNormal="8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3" max="3" width="36.140625" style="0" customWidth="1"/>
    <col min="4" max="7" width="16.421875" style="0" bestFit="1" customWidth="1"/>
    <col min="9" max="9" width="14.7109375" style="0" bestFit="1" customWidth="1"/>
  </cols>
  <sheetData>
    <row r="1" ht="15.75" customHeight="1" thickBot="1"/>
    <row r="2" ht="12.75" hidden="1"/>
    <row r="3" spans="2:8" ht="13.5" thickBot="1">
      <c r="B3" s="123" t="s">
        <v>1045</v>
      </c>
      <c r="C3" s="124"/>
      <c r="D3" s="124"/>
      <c r="E3" s="124"/>
      <c r="F3" s="124"/>
      <c r="G3" s="124"/>
      <c r="H3" s="125"/>
    </row>
    <row r="4" spans="2:8" ht="60.75" thickBot="1">
      <c r="B4" s="83" t="s">
        <v>785</v>
      </c>
      <c r="C4" s="83" t="s">
        <v>786</v>
      </c>
      <c r="D4" s="83" t="s">
        <v>1041</v>
      </c>
      <c r="E4" s="83" t="s">
        <v>1042</v>
      </c>
      <c r="F4" s="83" t="s">
        <v>1043</v>
      </c>
      <c r="G4" s="83" t="s">
        <v>1040</v>
      </c>
      <c r="H4" s="83" t="s">
        <v>1194</v>
      </c>
    </row>
    <row r="5" spans="2:8" ht="12.75">
      <c r="B5" s="81"/>
      <c r="C5" s="82" t="s">
        <v>768</v>
      </c>
      <c r="D5" s="84">
        <f>SUM(D6:D45)</f>
        <v>4448943575</v>
      </c>
      <c r="E5" s="73">
        <f>SUM(E6:E45)</f>
        <v>3947546644</v>
      </c>
      <c r="F5" s="73">
        <f>SUM(F6:F45)</f>
        <v>3822268035</v>
      </c>
      <c r="G5" s="73">
        <f>SUM(G6:G45)</f>
        <v>4525782954</v>
      </c>
      <c r="H5" s="91">
        <f>((G5/F5)-1)*100</f>
        <v>18.405692969671605</v>
      </c>
    </row>
    <row r="6" spans="2:8" ht="12.75">
      <c r="B6" s="17">
        <v>100</v>
      </c>
      <c r="C6" s="3" t="s">
        <v>139</v>
      </c>
      <c r="D6" s="21">
        <v>49931869</v>
      </c>
      <c r="E6" s="22">
        <v>60043014</v>
      </c>
      <c r="F6" s="22">
        <v>55956058</v>
      </c>
      <c r="G6" s="22">
        <v>76952511</v>
      </c>
      <c r="H6" s="92">
        <f aca="true" t="shared" si="0" ref="H6:H66">((G6/F6)-1)*100</f>
        <v>37.52310965150547</v>
      </c>
    </row>
    <row r="7" spans="2:8" ht="12.75">
      <c r="B7" s="17">
        <v>110</v>
      </c>
      <c r="C7" s="11" t="s">
        <v>185</v>
      </c>
      <c r="D7" s="21">
        <v>70711957</v>
      </c>
      <c r="E7" s="22">
        <v>59915828</v>
      </c>
      <c r="F7" s="22">
        <v>55636155</v>
      </c>
      <c r="G7" s="22">
        <v>63668063</v>
      </c>
      <c r="H7" s="92">
        <f t="shared" si="0"/>
        <v>14.436490084550236</v>
      </c>
    </row>
    <row r="8" spans="2:8" ht="12.75">
      <c r="B8" s="17">
        <v>112</v>
      </c>
      <c r="C8" s="11" t="s">
        <v>186</v>
      </c>
      <c r="D8" s="21">
        <v>233300488</v>
      </c>
      <c r="E8" s="22">
        <v>240435851</v>
      </c>
      <c r="F8" s="22">
        <v>236356399</v>
      </c>
      <c r="G8" s="22">
        <v>248106007</v>
      </c>
      <c r="H8" s="92">
        <f t="shared" si="0"/>
        <v>4.971140214401393</v>
      </c>
    </row>
    <row r="9" spans="2:8" ht="12.75">
      <c r="B9" s="17">
        <v>113</v>
      </c>
      <c r="C9" s="11" t="s">
        <v>165</v>
      </c>
      <c r="D9" s="21">
        <v>77280349</v>
      </c>
      <c r="E9" s="22">
        <v>67586319</v>
      </c>
      <c r="F9" s="22">
        <v>63689538</v>
      </c>
      <c r="G9" s="22">
        <v>78239028</v>
      </c>
      <c r="H9" s="92">
        <f t="shared" si="0"/>
        <v>22.84439557404232</v>
      </c>
    </row>
    <row r="10" spans="2:8" ht="24">
      <c r="B10" s="17">
        <v>114</v>
      </c>
      <c r="C10" s="11" t="s">
        <v>187</v>
      </c>
      <c r="D10" s="21">
        <v>96833290</v>
      </c>
      <c r="E10" s="22">
        <v>91217016</v>
      </c>
      <c r="F10" s="22">
        <v>87693686</v>
      </c>
      <c r="G10" s="22">
        <v>98544740</v>
      </c>
      <c r="H10" s="92">
        <f t="shared" si="0"/>
        <v>12.373814461396915</v>
      </c>
    </row>
    <row r="11" spans="2:8" ht="24">
      <c r="B11" s="17">
        <v>115</v>
      </c>
      <c r="C11" s="11" t="s">
        <v>188</v>
      </c>
      <c r="D11" s="21">
        <v>111557983</v>
      </c>
      <c r="E11" s="22">
        <v>104975843</v>
      </c>
      <c r="F11" s="22">
        <v>99053906</v>
      </c>
      <c r="G11" s="22">
        <v>117273068</v>
      </c>
      <c r="H11" s="92">
        <f t="shared" si="0"/>
        <v>18.393178760663908</v>
      </c>
    </row>
    <row r="12" spans="2:8" ht="24">
      <c r="B12" s="17">
        <v>116</v>
      </c>
      <c r="C12" s="11" t="s">
        <v>189</v>
      </c>
      <c r="D12" s="21">
        <v>28703509</v>
      </c>
      <c r="E12" s="22">
        <v>30314823</v>
      </c>
      <c r="F12" s="22">
        <v>28185809</v>
      </c>
      <c r="G12" s="22">
        <v>33488492</v>
      </c>
      <c r="H12" s="92">
        <f t="shared" si="0"/>
        <v>18.81330778903667</v>
      </c>
    </row>
    <row r="13" spans="2:8" ht="14.25" customHeight="1">
      <c r="B13" s="17">
        <v>200</v>
      </c>
      <c r="C13" s="11" t="s">
        <v>190</v>
      </c>
      <c r="D13" s="21">
        <v>78571785</v>
      </c>
      <c r="E13" s="22">
        <v>66297372</v>
      </c>
      <c r="F13" s="22">
        <v>61657064</v>
      </c>
      <c r="G13" s="22">
        <v>66744300</v>
      </c>
      <c r="H13" s="92">
        <f t="shared" si="0"/>
        <v>8.250856706378373</v>
      </c>
    </row>
    <row r="14" spans="2:8" ht="12.75">
      <c r="B14" s="17">
        <v>210</v>
      </c>
      <c r="C14" s="11" t="s">
        <v>191</v>
      </c>
      <c r="D14" s="21">
        <v>439710040</v>
      </c>
      <c r="E14" s="22">
        <v>464528783</v>
      </c>
      <c r="F14" s="22">
        <v>459432751</v>
      </c>
      <c r="G14" s="22">
        <v>435249335</v>
      </c>
      <c r="H14" s="92">
        <f t="shared" si="0"/>
        <v>-5.263755347733145</v>
      </c>
    </row>
    <row r="15" spans="2:8" ht="24">
      <c r="B15" s="17">
        <v>211</v>
      </c>
      <c r="C15" s="11" t="s">
        <v>192</v>
      </c>
      <c r="D15" s="21">
        <v>86091128</v>
      </c>
      <c r="E15" s="22">
        <v>73693226</v>
      </c>
      <c r="F15" s="22">
        <v>68900015</v>
      </c>
      <c r="G15" s="22">
        <v>79163556</v>
      </c>
      <c r="H15" s="92">
        <f t="shared" si="0"/>
        <v>14.896282678603189</v>
      </c>
    </row>
    <row r="16" spans="2:8" ht="12.75">
      <c r="B16" s="17">
        <v>212</v>
      </c>
      <c r="C16" s="11" t="s">
        <v>193</v>
      </c>
      <c r="D16" s="21">
        <v>263712708</v>
      </c>
      <c r="E16" s="22">
        <v>66323044</v>
      </c>
      <c r="F16" s="22">
        <v>62385212</v>
      </c>
      <c r="G16" s="22">
        <v>73373771</v>
      </c>
      <c r="H16" s="92">
        <f t="shared" si="0"/>
        <v>17.614044495031923</v>
      </c>
    </row>
    <row r="17" spans="2:8" ht="12.75">
      <c r="B17" s="17">
        <v>213</v>
      </c>
      <c r="C17" s="11" t="s">
        <v>194</v>
      </c>
      <c r="D17" s="21">
        <v>79055085</v>
      </c>
      <c r="E17" s="22">
        <v>85742625</v>
      </c>
      <c r="F17" s="22">
        <v>81226542</v>
      </c>
      <c r="G17" s="22">
        <v>287195836</v>
      </c>
      <c r="H17" s="92">
        <f t="shared" si="0"/>
        <v>253.573879828591</v>
      </c>
    </row>
    <row r="18" spans="2:8" ht="12.75">
      <c r="B18" s="17">
        <v>214</v>
      </c>
      <c r="C18" s="11" t="s">
        <v>195</v>
      </c>
      <c r="D18" s="21">
        <v>59869207</v>
      </c>
      <c r="E18" s="22">
        <v>48017770</v>
      </c>
      <c r="F18" s="22">
        <v>44349154</v>
      </c>
      <c r="G18" s="22">
        <v>51198241</v>
      </c>
      <c r="H18" s="92">
        <f t="shared" si="0"/>
        <v>15.443557277327091</v>
      </c>
    </row>
    <row r="19" spans="2:8" ht="24">
      <c r="B19" s="17">
        <v>215</v>
      </c>
      <c r="C19" s="11" t="s">
        <v>196</v>
      </c>
      <c r="D19" s="21">
        <v>81299409</v>
      </c>
      <c r="E19" s="22">
        <v>76724008</v>
      </c>
      <c r="F19" s="22">
        <v>73276384</v>
      </c>
      <c r="G19" s="22">
        <v>99526720</v>
      </c>
      <c r="H19" s="92">
        <f t="shared" si="0"/>
        <v>35.82373278681437</v>
      </c>
    </row>
    <row r="20" spans="2:8" ht="12.75">
      <c r="B20" s="17">
        <v>300</v>
      </c>
      <c r="C20" s="11" t="s">
        <v>197</v>
      </c>
      <c r="D20" s="21">
        <v>87811550</v>
      </c>
      <c r="E20" s="22">
        <v>64501867</v>
      </c>
      <c r="F20" s="22">
        <v>59949016</v>
      </c>
      <c r="G20" s="22">
        <v>60095601</v>
      </c>
      <c r="H20" s="92">
        <f t="shared" si="0"/>
        <v>0.2445161068198365</v>
      </c>
    </row>
    <row r="21" spans="2:8" ht="12.75">
      <c r="B21" s="17">
        <v>310</v>
      </c>
      <c r="C21" s="11" t="s">
        <v>199</v>
      </c>
      <c r="D21" s="21">
        <v>62296530</v>
      </c>
      <c r="E21" s="22">
        <v>98107934</v>
      </c>
      <c r="F21" s="22">
        <v>92067862</v>
      </c>
      <c r="G21" s="22">
        <v>113309591</v>
      </c>
      <c r="H21" s="92">
        <f t="shared" si="0"/>
        <v>23.071817394869008</v>
      </c>
    </row>
    <row r="22" spans="2:8" ht="12.75">
      <c r="B22" s="17">
        <v>311</v>
      </c>
      <c r="C22" s="11" t="s">
        <v>198</v>
      </c>
      <c r="D22" s="21">
        <v>64924658</v>
      </c>
      <c r="E22" s="22">
        <v>63307966</v>
      </c>
      <c r="F22" s="22">
        <v>58578065</v>
      </c>
      <c r="G22" s="22">
        <v>70629943</v>
      </c>
      <c r="H22" s="92">
        <f t="shared" si="0"/>
        <v>20.574045933405284</v>
      </c>
    </row>
    <row r="23" spans="2:8" ht="12.75">
      <c r="B23" s="17">
        <v>400</v>
      </c>
      <c r="C23" s="11" t="s">
        <v>200</v>
      </c>
      <c r="D23" s="21">
        <v>120824753</v>
      </c>
      <c r="E23" s="22">
        <v>109644986</v>
      </c>
      <c r="F23" s="22">
        <v>133193695</v>
      </c>
      <c r="G23" s="22">
        <v>127717005</v>
      </c>
      <c r="H23" s="92">
        <f t="shared" si="0"/>
        <v>-4.111823761627753</v>
      </c>
    </row>
    <row r="24" spans="2:8" ht="12.75">
      <c r="B24" s="17">
        <v>410</v>
      </c>
      <c r="C24" s="11" t="s">
        <v>201</v>
      </c>
      <c r="D24" s="21">
        <v>62116972</v>
      </c>
      <c r="E24" s="22">
        <v>51152812</v>
      </c>
      <c r="F24" s="22">
        <v>47370243</v>
      </c>
      <c r="G24" s="22">
        <v>53468324</v>
      </c>
      <c r="H24" s="92">
        <f t="shared" si="0"/>
        <v>12.87323140816483</v>
      </c>
    </row>
    <row r="25" spans="2:8" ht="12.75">
      <c r="B25" s="17">
        <v>411</v>
      </c>
      <c r="C25" s="11" t="s">
        <v>202</v>
      </c>
      <c r="D25" s="21">
        <v>158192483</v>
      </c>
      <c r="E25" s="22">
        <v>139203237</v>
      </c>
      <c r="F25" s="22">
        <v>172081325</v>
      </c>
      <c r="G25" s="22">
        <v>199744804</v>
      </c>
      <c r="H25" s="92">
        <f t="shared" si="0"/>
        <v>16.075817059172447</v>
      </c>
    </row>
    <row r="26" spans="2:8" ht="24">
      <c r="B26" s="17">
        <v>412</v>
      </c>
      <c r="C26" s="11" t="s">
        <v>203</v>
      </c>
      <c r="D26" s="21">
        <v>85554472</v>
      </c>
      <c r="E26" s="22">
        <v>73968807</v>
      </c>
      <c r="F26" s="22">
        <v>69244584</v>
      </c>
      <c r="G26" s="22">
        <v>81551836</v>
      </c>
      <c r="H26" s="92">
        <f t="shared" si="0"/>
        <v>17.77359511611767</v>
      </c>
    </row>
    <row r="27" spans="2:8" ht="24">
      <c r="B27" s="17">
        <v>415</v>
      </c>
      <c r="C27" s="11" t="s">
        <v>204</v>
      </c>
      <c r="D27" s="21">
        <v>108256541</v>
      </c>
      <c r="E27" s="22">
        <v>93257638</v>
      </c>
      <c r="F27" s="22">
        <v>87321119</v>
      </c>
      <c r="G27" s="22">
        <v>98277092</v>
      </c>
      <c r="H27" s="92">
        <f t="shared" si="0"/>
        <v>12.546762026721158</v>
      </c>
    </row>
    <row r="28" spans="2:8" ht="24">
      <c r="B28" s="17">
        <v>416</v>
      </c>
      <c r="C28" s="11" t="s">
        <v>205</v>
      </c>
      <c r="D28" s="21">
        <v>96069702</v>
      </c>
      <c r="E28" s="22">
        <v>83600153</v>
      </c>
      <c r="F28" s="22">
        <v>77759046</v>
      </c>
      <c r="G28" s="22">
        <v>89424570</v>
      </c>
      <c r="H28" s="92">
        <f t="shared" si="0"/>
        <v>15.002143930623845</v>
      </c>
    </row>
    <row r="29" spans="2:8" ht="12.75">
      <c r="B29" s="17">
        <v>418</v>
      </c>
      <c r="C29" s="11" t="s">
        <v>206</v>
      </c>
      <c r="D29" s="21">
        <v>41406003</v>
      </c>
      <c r="E29" s="22">
        <v>39446400</v>
      </c>
      <c r="F29" s="22">
        <v>35459329</v>
      </c>
      <c r="G29" s="22">
        <v>36317157</v>
      </c>
      <c r="H29" s="92">
        <f t="shared" si="0"/>
        <v>2.419188473645395</v>
      </c>
    </row>
    <row r="30" spans="2:8" ht="12.75">
      <c r="B30" s="17">
        <v>500</v>
      </c>
      <c r="C30" s="11" t="s">
        <v>207</v>
      </c>
      <c r="D30" s="21">
        <v>61045185</v>
      </c>
      <c r="E30" s="22">
        <v>56076712</v>
      </c>
      <c r="F30" s="22">
        <v>51720946</v>
      </c>
      <c r="G30" s="22">
        <v>50387402</v>
      </c>
      <c r="H30" s="92">
        <f t="shared" si="0"/>
        <v>-2.5783441780047878</v>
      </c>
    </row>
    <row r="31" spans="2:8" ht="24">
      <c r="B31" s="17">
        <v>510</v>
      </c>
      <c r="C31" s="11" t="s">
        <v>208</v>
      </c>
      <c r="D31" s="21">
        <v>51030025</v>
      </c>
      <c r="E31" s="22">
        <v>42600442</v>
      </c>
      <c r="F31" s="22">
        <v>39090389</v>
      </c>
      <c r="G31" s="22">
        <v>44936409</v>
      </c>
      <c r="H31" s="92">
        <f t="shared" si="0"/>
        <v>14.955133856559977</v>
      </c>
    </row>
    <row r="32" spans="2:8" ht="15" customHeight="1">
      <c r="B32" s="17">
        <v>511</v>
      </c>
      <c r="C32" s="11" t="s">
        <v>209</v>
      </c>
      <c r="D32" s="21">
        <v>106618128</v>
      </c>
      <c r="E32" s="22">
        <v>91132888</v>
      </c>
      <c r="F32" s="22">
        <v>85704319</v>
      </c>
      <c r="G32" s="22">
        <v>103995381</v>
      </c>
      <c r="H32" s="92">
        <f t="shared" si="0"/>
        <v>21.342053951796757</v>
      </c>
    </row>
    <row r="33" spans="2:8" ht="24">
      <c r="B33" s="17">
        <v>512</v>
      </c>
      <c r="C33" s="11" t="s">
        <v>210</v>
      </c>
      <c r="D33" s="21">
        <v>38385796</v>
      </c>
      <c r="E33" s="22">
        <v>30841300</v>
      </c>
      <c r="F33" s="22">
        <v>28110686</v>
      </c>
      <c r="G33" s="22">
        <v>32035077</v>
      </c>
      <c r="H33" s="92">
        <f t="shared" si="0"/>
        <v>13.960495307727449</v>
      </c>
    </row>
    <row r="34" spans="2:8" ht="24">
      <c r="B34" s="17">
        <v>513</v>
      </c>
      <c r="C34" s="11" t="s">
        <v>211</v>
      </c>
      <c r="D34" s="21">
        <v>92998951</v>
      </c>
      <c r="E34" s="22">
        <v>83348620</v>
      </c>
      <c r="F34" s="22">
        <v>78141845</v>
      </c>
      <c r="G34" s="22">
        <v>90089564</v>
      </c>
      <c r="H34" s="92">
        <f t="shared" si="0"/>
        <v>15.289783598019735</v>
      </c>
    </row>
    <row r="35" spans="2:8" ht="12.75">
      <c r="B35" s="17">
        <v>600</v>
      </c>
      <c r="C35" s="11" t="s">
        <v>212</v>
      </c>
      <c r="D35" s="21">
        <v>87137665</v>
      </c>
      <c r="E35" s="22">
        <v>74223943</v>
      </c>
      <c r="F35" s="22">
        <v>68980963</v>
      </c>
      <c r="G35" s="22">
        <v>71999631</v>
      </c>
      <c r="H35" s="92">
        <f t="shared" si="0"/>
        <v>4.376088515899679</v>
      </c>
    </row>
    <row r="36" spans="2:8" ht="12.75">
      <c r="B36" s="17">
        <v>610</v>
      </c>
      <c r="C36" s="11" t="s">
        <v>213</v>
      </c>
      <c r="D36" s="21">
        <v>77526702</v>
      </c>
      <c r="E36" s="22">
        <v>62983046</v>
      </c>
      <c r="F36" s="22">
        <v>58896039</v>
      </c>
      <c r="G36" s="22">
        <v>88167434</v>
      </c>
      <c r="H36" s="92">
        <f t="shared" si="0"/>
        <v>49.700108015752974</v>
      </c>
    </row>
    <row r="37" spans="2:8" ht="24">
      <c r="B37" s="17">
        <v>611</v>
      </c>
      <c r="C37" s="11" t="s">
        <v>214</v>
      </c>
      <c r="D37" s="21">
        <v>99498385</v>
      </c>
      <c r="E37" s="22">
        <v>100050723</v>
      </c>
      <c r="F37" s="22">
        <v>77187673</v>
      </c>
      <c r="G37" s="22">
        <v>129738381</v>
      </c>
      <c r="H37" s="92">
        <f t="shared" si="0"/>
        <v>68.08173631559018</v>
      </c>
    </row>
    <row r="38" spans="2:8" ht="12.75">
      <c r="B38" s="17">
        <v>612</v>
      </c>
      <c r="C38" s="11" t="s">
        <v>215</v>
      </c>
      <c r="D38" s="21">
        <v>100321621</v>
      </c>
      <c r="E38" s="22">
        <v>82445937</v>
      </c>
      <c r="F38" s="22">
        <v>79093103</v>
      </c>
      <c r="G38" s="22">
        <v>89590712</v>
      </c>
      <c r="H38" s="92">
        <f t="shared" si="0"/>
        <v>13.27247079938183</v>
      </c>
    </row>
    <row r="39" spans="2:8" ht="15" customHeight="1">
      <c r="B39" s="17">
        <v>613</v>
      </c>
      <c r="C39" s="11" t="s">
        <v>216</v>
      </c>
      <c r="D39" s="21">
        <v>42907641</v>
      </c>
      <c r="E39" s="22">
        <v>35803384</v>
      </c>
      <c r="F39" s="22">
        <v>32976160</v>
      </c>
      <c r="G39" s="22">
        <v>38228178</v>
      </c>
      <c r="H39" s="92">
        <f t="shared" si="0"/>
        <v>15.926711903387169</v>
      </c>
    </row>
    <row r="40" spans="2:8" ht="12.75">
      <c r="B40" s="17">
        <v>700</v>
      </c>
      <c r="C40" s="11" t="s">
        <v>111</v>
      </c>
      <c r="D40" s="21">
        <v>71833559</v>
      </c>
      <c r="E40" s="22">
        <v>63755904</v>
      </c>
      <c r="F40" s="22">
        <v>60577146</v>
      </c>
      <c r="G40" s="22">
        <v>78939119</v>
      </c>
      <c r="H40" s="92">
        <f t="shared" si="0"/>
        <v>30.311716897326257</v>
      </c>
    </row>
    <row r="41" spans="2:8" ht="12.75">
      <c r="B41" s="17">
        <v>710</v>
      </c>
      <c r="C41" s="11" t="s">
        <v>217</v>
      </c>
      <c r="D41" s="21">
        <v>82257670</v>
      </c>
      <c r="E41" s="22">
        <v>76297835</v>
      </c>
      <c r="F41" s="22">
        <v>72025414</v>
      </c>
      <c r="G41" s="22">
        <v>83602070</v>
      </c>
      <c r="H41" s="92">
        <f t="shared" si="0"/>
        <v>16.073015560868555</v>
      </c>
    </row>
    <row r="42" spans="2:8" ht="12.75">
      <c r="B42" s="17">
        <v>711</v>
      </c>
      <c r="C42" s="11" t="s">
        <v>112</v>
      </c>
      <c r="D42" s="21">
        <v>279898754</v>
      </c>
      <c r="E42" s="22">
        <v>273392787</v>
      </c>
      <c r="F42" s="22">
        <v>294072457</v>
      </c>
      <c r="G42" s="22">
        <v>366021245</v>
      </c>
      <c r="H42" s="92">
        <f t="shared" si="0"/>
        <v>24.466347081256924</v>
      </c>
    </row>
    <row r="43" spans="2:8" ht="24">
      <c r="B43" s="17">
        <v>712</v>
      </c>
      <c r="C43" s="11" t="s">
        <v>114</v>
      </c>
      <c r="D43" s="21">
        <v>123872557</v>
      </c>
      <c r="E43" s="22">
        <v>147948127</v>
      </c>
      <c r="F43" s="22">
        <v>137989985</v>
      </c>
      <c r="G43" s="22">
        <v>162058761</v>
      </c>
      <c r="H43" s="92">
        <f t="shared" si="0"/>
        <v>17.44240786749851</v>
      </c>
    </row>
    <row r="44" spans="2:8" ht="24">
      <c r="B44" s="17">
        <v>713</v>
      </c>
      <c r="C44" s="11" t="s">
        <v>218</v>
      </c>
      <c r="D44" s="21">
        <v>234260729</v>
      </c>
      <c r="E44" s="22">
        <v>242864427</v>
      </c>
      <c r="F44" s="22">
        <v>219990143</v>
      </c>
      <c r="G44" s="22">
        <v>217116495</v>
      </c>
      <c r="H44" s="92">
        <f t="shared" si="0"/>
        <v>-1.3062621628460835</v>
      </c>
    </row>
    <row r="45" spans="2:8" ht="24">
      <c r="B45" s="17">
        <v>715</v>
      </c>
      <c r="C45" s="11" t="s">
        <v>219</v>
      </c>
      <c r="D45" s="21">
        <v>255267736</v>
      </c>
      <c r="E45" s="22">
        <v>131773247</v>
      </c>
      <c r="F45" s="22">
        <v>126887810</v>
      </c>
      <c r="G45" s="22">
        <v>139617504</v>
      </c>
      <c r="H45" s="92">
        <f t="shared" si="0"/>
        <v>10.032243444031375</v>
      </c>
    </row>
    <row r="46" spans="1:8" ht="24">
      <c r="A46" t="s">
        <v>624</v>
      </c>
      <c r="B46" s="17"/>
      <c r="C46" s="12" t="s">
        <v>135</v>
      </c>
      <c r="D46" s="37">
        <f>SUM(D47:D51)</f>
        <v>14136439035</v>
      </c>
      <c r="E46" s="31">
        <f>SUM(E47:E51)</f>
        <v>14157388964</v>
      </c>
      <c r="F46" s="31">
        <f>SUM(F47:F51)</f>
        <v>15597537455</v>
      </c>
      <c r="G46" s="31">
        <f>SUM(G47:G51)</f>
        <v>15693957485</v>
      </c>
      <c r="H46" s="93">
        <f t="shared" si="0"/>
        <v>0.6181746976289038</v>
      </c>
    </row>
    <row r="47" spans="2:8" ht="24">
      <c r="B47" s="17" t="s">
        <v>75</v>
      </c>
      <c r="C47" s="11" t="s">
        <v>220</v>
      </c>
      <c r="D47" s="21">
        <v>3107714653</v>
      </c>
      <c r="E47" s="22">
        <v>3248555989</v>
      </c>
      <c r="F47" s="22">
        <v>4804734419</v>
      </c>
      <c r="G47" s="22">
        <v>3877834695</v>
      </c>
      <c r="H47" s="92">
        <f t="shared" si="0"/>
        <v>-19.29138310610129</v>
      </c>
    </row>
    <row r="48" spans="2:8" ht="12.75">
      <c r="B48" s="17" t="s">
        <v>76</v>
      </c>
      <c r="C48" s="11" t="s">
        <v>221</v>
      </c>
      <c r="D48" s="21">
        <v>910342151</v>
      </c>
      <c r="E48" s="22">
        <v>979306557</v>
      </c>
      <c r="F48" s="22">
        <v>973137964</v>
      </c>
      <c r="G48" s="22">
        <v>935444148</v>
      </c>
      <c r="H48" s="92">
        <f t="shared" si="0"/>
        <v>-3.8734298110272847</v>
      </c>
    </row>
    <row r="49" spans="2:8" ht="12.75">
      <c r="B49" s="17" t="s">
        <v>77</v>
      </c>
      <c r="C49" s="11" t="s">
        <v>222</v>
      </c>
      <c r="D49" s="21">
        <v>197163939</v>
      </c>
      <c r="E49" s="22">
        <v>199094158</v>
      </c>
      <c r="F49" s="22">
        <v>198428093</v>
      </c>
      <c r="G49" s="22">
        <v>222270825</v>
      </c>
      <c r="H49" s="92">
        <f t="shared" si="0"/>
        <v>12.015804637098437</v>
      </c>
    </row>
    <row r="50" spans="2:9" ht="24">
      <c r="B50" s="17" t="s">
        <v>78</v>
      </c>
      <c r="C50" s="11" t="s">
        <v>223</v>
      </c>
      <c r="D50" s="21">
        <v>189449881</v>
      </c>
      <c r="E50" s="22">
        <v>177927641</v>
      </c>
      <c r="F50" s="22">
        <v>175271290</v>
      </c>
      <c r="G50" s="22">
        <v>202470626</v>
      </c>
      <c r="H50" s="92">
        <f t="shared" si="0"/>
        <v>15.518420615264494</v>
      </c>
      <c r="I50" s="36"/>
    </row>
    <row r="51" spans="2:9" ht="12.75">
      <c r="B51" s="17" t="s">
        <v>175</v>
      </c>
      <c r="C51" s="11" t="s">
        <v>224</v>
      </c>
      <c r="D51" s="21">
        <v>9731768411</v>
      </c>
      <c r="E51" s="22">
        <v>9552504619</v>
      </c>
      <c r="F51" s="22">
        <v>9445965689</v>
      </c>
      <c r="G51" s="22">
        <v>10455937191</v>
      </c>
      <c r="H51" s="92">
        <f t="shared" si="0"/>
        <v>10.69209369642461</v>
      </c>
      <c r="I51" s="36"/>
    </row>
    <row r="52" spans="2:8" ht="12.75">
      <c r="B52" s="17"/>
      <c r="C52" s="12" t="s">
        <v>132</v>
      </c>
      <c r="D52" s="37">
        <f>SUM(D53:D65)</f>
        <v>8626563090</v>
      </c>
      <c r="E52" s="31">
        <f>SUM(E53:E65)</f>
        <v>12273464392</v>
      </c>
      <c r="F52" s="31">
        <f>SUM(F53:F65)</f>
        <v>14938694510</v>
      </c>
      <c r="G52" s="31">
        <f>SUM(G53:G65)</f>
        <v>15102659561</v>
      </c>
      <c r="H52" s="93">
        <f t="shared" si="0"/>
        <v>1.0975862106975987</v>
      </c>
    </row>
    <row r="53" spans="2:9" ht="24">
      <c r="B53" s="17" t="s">
        <v>176</v>
      </c>
      <c r="C53" s="11" t="s">
        <v>225</v>
      </c>
      <c r="D53" s="21">
        <v>5375968277</v>
      </c>
      <c r="E53" s="22">
        <v>5057891493</v>
      </c>
      <c r="F53" s="22">
        <v>7024468285</v>
      </c>
      <c r="G53" s="22">
        <v>7270389300</v>
      </c>
      <c r="H53" s="92">
        <f t="shared" si="0"/>
        <v>3.500919998815255</v>
      </c>
      <c r="I53" s="29"/>
    </row>
    <row r="54" spans="2:8" ht="24">
      <c r="B54" s="17" t="s">
        <v>1139</v>
      </c>
      <c r="C54" s="11" t="s">
        <v>277</v>
      </c>
      <c r="D54" s="21"/>
      <c r="E54" s="22">
        <v>99527511</v>
      </c>
      <c r="F54" s="22">
        <v>98778673</v>
      </c>
      <c r="G54" s="22">
        <v>112302100</v>
      </c>
      <c r="H54" s="92">
        <f t="shared" si="0"/>
        <v>13.690634414576518</v>
      </c>
    </row>
    <row r="55" spans="2:8" ht="24" customHeight="1">
      <c r="B55" s="17" t="s">
        <v>177</v>
      </c>
      <c r="C55" s="13" t="s">
        <v>233</v>
      </c>
      <c r="D55" s="21">
        <v>433031368</v>
      </c>
      <c r="E55" s="22">
        <v>470176601</v>
      </c>
      <c r="F55" s="22">
        <v>460384624</v>
      </c>
      <c r="G55" s="22">
        <v>536943037</v>
      </c>
      <c r="H55" s="92">
        <f t="shared" si="0"/>
        <v>16.6292289118674</v>
      </c>
    </row>
    <row r="56" spans="2:8" ht="12.75">
      <c r="B56" s="17" t="s">
        <v>178</v>
      </c>
      <c r="C56" s="11" t="s">
        <v>226</v>
      </c>
      <c r="D56" s="21">
        <v>448700000</v>
      </c>
      <c r="E56" s="22">
        <v>452400000</v>
      </c>
      <c r="F56" s="22">
        <v>525000000</v>
      </c>
      <c r="G56" s="22">
        <v>525000000</v>
      </c>
      <c r="H56" s="92">
        <f t="shared" si="0"/>
        <v>0</v>
      </c>
    </row>
    <row r="57" spans="2:8" ht="12.75">
      <c r="B57" s="17" t="s">
        <v>179</v>
      </c>
      <c r="C57" s="11" t="s">
        <v>227</v>
      </c>
      <c r="D57" s="21">
        <v>400000000</v>
      </c>
      <c r="E57" s="22">
        <v>250000000</v>
      </c>
      <c r="F57" s="22">
        <v>734000000</v>
      </c>
      <c r="G57" s="22">
        <v>488500000</v>
      </c>
      <c r="H57" s="92">
        <f t="shared" si="0"/>
        <v>-33.44686648501363</v>
      </c>
    </row>
    <row r="58" spans="2:8" ht="23.25" customHeight="1">
      <c r="B58" s="17" t="s">
        <v>1066</v>
      </c>
      <c r="C58" s="11" t="s">
        <v>1068</v>
      </c>
      <c r="D58" s="21"/>
      <c r="E58" s="22"/>
      <c r="F58" s="22">
        <v>100000000</v>
      </c>
      <c r="G58" s="22">
        <v>200000000</v>
      </c>
      <c r="H58" s="92">
        <f t="shared" si="0"/>
        <v>100</v>
      </c>
    </row>
    <row r="59" spans="2:8" ht="24">
      <c r="B59" s="17" t="s">
        <v>180</v>
      </c>
      <c r="C59" s="11" t="s">
        <v>228</v>
      </c>
      <c r="D59" s="21">
        <v>297000000</v>
      </c>
      <c r="E59" s="22">
        <v>150000000</v>
      </c>
      <c r="F59" s="22">
        <v>225000000</v>
      </c>
      <c r="G59" s="22">
        <v>100000000</v>
      </c>
      <c r="H59" s="92">
        <f t="shared" si="0"/>
        <v>-55.55555555555556</v>
      </c>
    </row>
    <row r="60" spans="2:8" ht="24">
      <c r="B60" s="17" t="s">
        <v>1067</v>
      </c>
      <c r="C60" s="11" t="s">
        <v>1070</v>
      </c>
      <c r="D60" s="21" t="s">
        <v>624</v>
      </c>
      <c r="E60" s="22"/>
      <c r="F60" s="22">
        <v>50000000</v>
      </c>
      <c r="G60" s="22"/>
      <c r="H60" s="92">
        <f t="shared" si="0"/>
        <v>-100</v>
      </c>
    </row>
    <row r="61" spans="2:8" ht="12.75">
      <c r="B61" s="17" t="s">
        <v>1140</v>
      </c>
      <c r="C61" s="11" t="s">
        <v>1069</v>
      </c>
      <c r="D61" s="21" t="s">
        <v>624</v>
      </c>
      <c r="E61" s="22">
        <v>4032858073</v>
      </c>
      <c r="F61" s="22">
        <v>4027718943</v>
      </c>
      <c r="G61" s="22">
        <v>4178148035</v>
      </c>
      <c r="H61" s="92">
        <f t="shared" si="0"/>
        <v>3.734845805500875</v>
      </c>
    </row>
    <row r="62" spans="2:8" ht="24">
      <c r="B62" s="17" t="s">
        <v>181</v>
      </c>
      <c r="C62" s="11" t="s">
        <v>229</v>
      </c>
      <c r="D62" s="21">
        <v>239135208</v>
      </c>
      <c r="E62" s="22">
        <v>242795850</v>
      </c>
      <c r="F62" s="22">
        <v>242795850</v>
      </c>
      <c r="G62" s="22">
        <v>275503522</v>
      </c>
      <c r="H62" s="92">
        <f t="shared" si="0"/>
        <v>13.471264850696585</v>
      </c>
    </row>
    <row r="63" spans="2:8" ht="12.75">
      <c r="B63" s="17" t="s">
        <v>182</v>
      </c>
      <c r="C63" s="11" t="s">
        <v>230</v>
      </c>
      <c r="D63" s="21">
        <v>216586159</v>
      </c>
      <c r="E63" s="22">
        <v>212655744</v>
      </c>
      <c r="F63" s="22">
        <v>205690674</v>
      </c>
      <c r="G63" s="22">
        <v>260892034</v>
      </c>
      <c r="H63" s="92">
        <f t="shared" si="0"/>
        <v>26.83707478152364</v>
      </c>
    </row>
    <row r="64" spans="2:8" ht="24">
      <c r="B64" s="17" t="s">
        <v>183</v>
      </c>
      <c r="C64" s="11" t="s">
        <v>231</v>
      </c>
      <c r="D64" s="21">
        <v>476200000</v>
      </c>
      <c r="E64" s="22">
        <v>476200000</v>
      </c>
      <c r="F64" s="22">
        <v>443063070</v>
      </c>
      <c r="G64" s="22">
        <v>150000000</v>
      </c>
      <c r="H64" s="92">
        <f t="shared" si="0"/>
        <v>-66.14477482855882</v>
      </c>
    </row>
    <row r="65" spans="2:8" ht="24">
      <c r="B65" s="17" t="s">
        <v>184</v>
      </c>
      <c r="C65" s="11" t="s">
        <v>232</v>
      </c>
      <c r="D65" s="21">
        <v>739942078</v>
      </c>
      <c r="E65" s="22">
        <v>828959120</v>
      </c>
      <c r="F65" s="22">
        <v>801794391</v>
      </c>
      <c r="G65" s="22">
        <v>1004981533</v>
      </c>
      <c r="H65" s="92">
        <f t="shared" si="0"/>
        <v>25.341551934104256</v>
      </c>
    </row>
    <row r="66" spans="2:8" ht="13.5" thickBot="1">
      <c r="B66" s="121" t="s">
        <v>783</v>
      </c>
      <c r="C66" s="122"/>
      <c r="D66" s="33">
        <f>D5+D46+D52</f>
        <v>27211945700</v>
      </c>
      <c r="E66" s="33">
        <f>E5+E46+E52</f>
        <v>30378400000</v>
      </c>
      <c r="F66" s="33">
        <f>F5+F46+F52</f>
        <v>34358500000</v>
      </c>
      <c r="G66" s="33">
        <f>G5+G46+G52</f>
        <v>35322400000</v>
      </c>
      <c r="H66" s="94">
        <f t="shared" si="0"/>
        <v>2.805419328550429</v>
      </c>
    </row>
    <row r="67" spans="2:8" ht="25.5" customHeight="1">
      <c r="B67" s="127" t="s">
        <v>784</v>
      </c>
      <c r="C67" s="127"/>
      <c r="D67" s="127"/>
      <c r="E67" s="127"/>
      <c r="F67" s="127"/>
      <c r="G67" s="127"/>
      <c r="H67" s="127"/>
    </row>
    <row r="68" spans="2:8" ht="25.5" customHeight="1">
      <c r="B68" s="128" t="s">
        <v>1044</v>
      </c>
      <c r="C68" s="128"/>
      <c r="D68" s="128"/>
      <c r="E68" s="128"/>
      <c r="F68" s="128"/>
      <c r="G68" s="128"/>
      <c r="H68" s="128"/>
    </row>
    <row r="69" spans="2:8" ht="12.75" customHeight="1">
      <c r="B69" s="129" t="s">
        <v>1195</v>
      </c>
      <c r="C69" s="129"/>
      <c r="D69" s="129"/>
      <c r="E69" s="129"/>
      <c r="F69" s="129"/>
      <c r="G69" s="129"/>
      <c r="H69" s="129"/>
    </row>
    <row r="70" ht="12.75">
      <c r="C70" t="s">
        <v>624</v>
      </c>
    </row>
    <row r="74" ht="12.75">
      <c r="C74" t="s">
        <v>624</v>
      </c>
    </row>
  </sheetData>
  <mergeCells count="5">
    <mergeCell ref="B69:H69"/>
    <mergeCell ref="B66:C66"/>
    <mergeCell ref="B3:H3"/>
    <mergeCell ref="B67:H67"/>
    <mergeCell ref="B68:H68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3"/>
  <sheetViews>
    <sheetView zoomScale="80" zoomScaleNormal="80" workbookViewId="0" topLeftCell="A8">
      <selection activeCell="E33" sqref="E33"/>
    </sheetView>
  </sheetViews>
  <sheetFormatPr defaultColWidth="11.421875" defaultRowHeight="12.75"/>
  <cols>
    <col min="1" max="1" width="5.57421875" style="0" customWidth="1"/>
    <col min="3" max="3" width="36.421875" style="0" customWidth="1"/>
    <col min="4" max="4" width="16.421875" style="0" bestFit="1" customWidth="1"/>
    <col min="5" max="7" width="15.00390625" style="0" bestFit="1" customWidth="1"/>
    <col min="8" max="8" width="14.71093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83" t="s">
        <v>785</v>
      </c>
      <c r="C3" s="83" t="s">
        <v>786</v>
      </c>
      <c r="D3" s="83" t="s">
        <v>1041</v>
      </c>
      <c r="E3" s="83" t="s">
        <v>1042</v>
      </c>
      <c r="F3" s="83" t="s">
        <v>1043</v>
      </c>
      <c r="G3" s="83" t="s">
        <v>1040</v>
      </c>
      <c r="H3" s="83" t="s">
        <v>1194</v>
      </c>
    </row>
    <row r="4" spans="2:8" ht="12.75">
      <c r="B4" s="16">
        <v>110</v>
      </c>
      <c r="C4" s="8" t="s">
        <v>234</v>
      </c>
      <c r="D4" s="18">
        <v>2181777096</v>
      </c>
      <c r="E4" s="19">
        <v>4773662403</v>
      </c>
      <c r="F4" s="19">
        <v>4773662403</v>
      </c>
      <c r="G4" s="19">
        <v>2766708205</v>
      </c>
      <c r="H4" s="54">
        <f>((G4/F4)-1)*100</f>
        <v>-42.04223148957357</v>
      </c>
    </row>
    <row r="5" spans="2:8" ht="24">
      <c r="B5" s="17">
        <v>111</v>
      </c>
      <c r="C5" s="6" t="s">
        <v>235</v>
      </c>
      <c r="D5" s="21">
        <v>1937631015</v>
      </c>
      <c r="E5" s="22">
        <v>2155548348</v>
      </c>
      <c r="F5" s="22">
        <v>2155548348</v>
      </c>
      <c r="G5" s="22">
        <v>2891982254</v>
      </c>
      <c r="H5" s="55">
        <f aca="true" t="shared" si="0" ref="H5:H28">((G5/F5)-1)*100</f>
        <v>34.16457379317386</v>
      </c>
    </row>
    <row r="6" spans="2:8" ht="12.75">
      <c r="B6" s="17">
        <v>112</v>
      </c>
      <c r="C6" s="6" t="s">
        <v>236</v>
      </c>
      <c r="D6" s="21">
        <v>509980163</v>
      </c>
      <c r="E6" s="22">
        <v>640796976</v>
      </c>
      <c r="F6" s="22">
        <v>640796976</v>
      </c>
      <c r="G6" s="22">
        <v>738419967</v>
      </c>
      <c r="H6" s="55">
        <f t="shared" si="0"/>
        <v>15.234621051020692</v>
      </c>
    </row>
    <row r="7" spans="2:8" ht="24">
      <c r="B7" s="17">
        <v>113</v>
      </c>
      <c r="C7" s="6" t="s">
        <v>237</v>
      </c>
      <c r="D7" s="21">
        <v>472586522</v>
      </c>
      <c r="E7" s="22">
        <v>518763359</v>
      </c>
      <c r="F7" s="22">
        <v>515763359</v>
      </c>
      <c r="G7" s="22">
        <v>758420565</v>
      </c>
      <c r="H7" s="55">
        <f t="shared" si="0"/>
        <v>47.048166909429476</v>
      </c>
    </row>
    <row r="8" spans="2:8" ht="36">
      <c r="B8" s="17">
        <v>115</v>
      </c>
      <c r="C8" s="6" t="s">
        <v>238</v>
      </c>
      <c r="D8" s="21">
        <v>914503007</v>
      </c>
      <c r="E8" s="22">
        <v>612419149</v>
      </c>
      <c r="F8" s="22">
        <v>612419149</v>
      </c>
      <c r="G8" s="22">
        <v>1076849163</v>
      </c>
      <c r="H8" s="55">
        <f t="shared" si="0"/>
        <v>75.83531879405685</v>
      </c>
    </row>
    <row r="9" spans="2:8" ht="12.75">
      <c r="B9" s="17">
        <v>116</v>
      </c>
      <c r="C9" s="6" t="s">
        <v>239</v>
      </c>
      <c r="D9" s="21">
        <v>2279683818</v>
      </c>
      <c r="E9" s="22">
        <v>2305065892</v>
      </c>
      <c r="F9" s="22">
        <v>2305065892</v>
      </c>
      <c r="G9" s="22">
        <v>3123933152</v>
      </c>
      <c r="H9" s="55">
        <f t="shared" si="0"/>
        <v>35.52467904895798</v>
      </c>
    </row>
    <row r="10" spans="2:8" ht="12.75">
      <c r="B10" s="17">
        <v>117</v>
      </c>
      <c r="C10" s="6" t="s">
        <v>240</v>
      </c>
      <c r="D10" s="21">
        <v>720592890</v>
      </c>
      <c r="E10" s="22">
        <v>974501774</v>
      </c>
      <c r="F10" s="22">
        <v>974501774</v>
      </c>
      <c r="G10" s="22">
        <v>1299701399</v>
      </c>
      <c r="H10" s="55">
        <f t="shared" si="0"/>
        <v>33.370860236114865</v>
      </c>
    </row>
    <row r="11" spans="2:8" ht="12.75">
      <c r="B11" s="17">
        <v>120</v>
      </c>
      <c r="C11" s="6" t="s">
        <v>241</v>
      </c>
      <c r="D11" s="21">
        <v>6553852962</v>
      </c>
      <c r="E11" s="22">
        <v>8961283031</v>
      </c>
      <c r="F11" s="22">
        <v>8911283031</v>
      </c>
      <c r="G11" s="22">
        <v>8320143004</v>
      </c>
      <c r="H11" s="55">
        <f t="shared" si="0"/>
        <v>-6.633612970697711</v>
      </c>
    </row>
    <row r="12" spans="2:8" ht="12.75">
      <c r="B12" s="17">
        <v>121</v>
      </c>
      <c r="C12" s="6" t="s">
        <v>242</v>
      </c>
      <c r="D12" s="21">
        <v>844199561</v>
      </c>
      <c r="E12" s="22">
        <v>911009295</v>
      </c>
      <c r="F12" s="22">
        <v>893009295</v>
      </c>
      <c r="G12" s="22">
        <v>1107404071</v>
      </c>
      <c r="H12" s="55">
        <f t="shared" si="0"/>
        <v>24.00812367804077</v>
      </c>
    </row>
    <row r="13" spans="2:8" ht="12.75">
      <c r="B13" s="17">
        <v>122</v>
      </c>
      <c r="C13" s="6" t="s">
        <v>243</v>
      </c>
      <c r="D13" s="21">
        <v>517631999</v>
      </c>
      <c r="E13" s="22">
        <v>562056511</v>
      </c>
      <c r="F13" s="22">
        <v>562056511</v>
      </c>
      <c r="G13" s="22">
        <v>711613729</v>
      </c>
      <c r="H13" s="55">
        <f t="shared" si="0"/>
        <v>26.608929008563685</v>
      </c>
    </row>
    <row r="14" spans="2:8" ht="12.75">
      <c r="B14" s="17">
        <v>123</v>
      </c>
      <c r="C14" s="6" t="s">
        <v>244</v>
      </c>
      <c r="D14" s="21">
        <v>468366389</v>
      </c>
      <c r="E14" s="22">
        <v>508907664</v>
      </c>
      <c r="F14" s="22">
        <v>508907664</v>
      </c>
      <c r="G14" s="22">
        <v>640461694</v>
      </c>
      <c r="H14" s="55">
        <f t="shared" si="0"/>
        <v>25.85027487422551</v>
      </c>
    </row>
    <row r="15" spans="2:8" ht="12.75">
      <c r="B15" s="17">
        <v>124</v>
      </c>
      <c r="C15" s="6" t="s">
        <v>245</v>
      </c>
      <c r="D15" s="21">
        <v>829338581</v>
      </c>
      <c r="E15" s="22">
        <v>861703743</v>
      </c>
      <c r="F15" s="22">
        <v>861703743</v>
      </c>
      <c r="G15" s="22">
        <v>1092890436</v>
      </c>
      <c r="H15" s="55">
        <f t="shared" si="0"/>
        <v>26.829022721327544</v>
      </c>
    </row>
    <row r="16" spans="2:8" ht="12.75">
      <c r="B16" s="17">
        <v>125</v>
      </c>
      <c r="C16" s="6" t="s">
        <v>252</v>
      </c>
      <c r="D16" s="21">
        <v>1064342678</v>
      </c>
      <c r="E16" s="22">
        <v>1053340418</v>
      </c>
      <c r="F16" s="22">
        <v>1053340418</v>
      </c>
      <c r="G16" s="22">
        <v>1370993163</v>
      </c>
      <c r="H16" s="55">
        <f t="shared" si="0"/>
        <v>30.15670333842635</v>
      </c>
    </row>
    <row r="17" spans="2:8" ht="12.75">
      <c r="B17" s="17">
        <v>126</v>
      </c>
      <c r="C17" s="6" t="s">
        <v>253</v>
      </c>
      <c r="D17" s="21">
        <v>1192956433</v>
      </c>
      <c r="E17" s="22">
        <v>1224809674</v>
      </c>
      <c r="F17" s="22">
        <v>1208809674</v>
      </c>
      <c r="G17" s="22">
        <v>1490566630</v>
      </c>
      <c r="H17" s="55">
        <f t="shared" si="0"/>
        <v>23.308628484718753</v>
      </c>
    </row>
    <row r="18" spans="2:8" ht="12.75">
      <c r="B18" s="17">
        <v>127</v>
      </c>
      <c r="C18" s="6" t="s">
        <v>254</v>
      </c>
      <c r="D18" s="21">
        <v>825859487</v>
      </c>
      <c r="E18" s="22">
        <v>850082157</v>
      </c>
      <c r="F18" s="22">
        <v>850082157</v>
      </c>
      <c r="G18" s="22">
        <v>1069423172</v>
      </c>
      <c r="H18" s="55">
        <f t="shared" si="0"/>
        <v>25.802331362190923</v>
      </c>
    </row>
    <row r="19" spans="2:8" ht="12.75">
      <c r="B19" s="17">
        <v>128</v>
      </c>
      <c r="C19" s="6" t="s">
        <v>255</v>
      </c>
      <c r="D19" s="21">
        <v>522325147</v>
      </c>
      <c r="E19" s="22">
        <v>543688263</v>
      </c>
      <c r="F19" s="22">
        <v>543688263</v>
      </c>
      <c r="G19" s="22">
        <v>699982421</v>
      </c>
      <c r="H19" s="55">
        <f t="shared" si="0"/>
        <v>28.747017111899666</v>
      </c>
    </row>
    <row r="20" spans="2:8" ht="12.75">
      <c r="B20" s="17">
        <v>129</v>
      </c>
      <c r="C20" s="6" t="s">
        <v>256</v>
      </c>
      <c r="D20" s="21">
        <v>483777761</v>
      </c>
      <c r="E20" s="22">
        <v>494572334</v>
      </c>
      <c r="F20" s="22">
        <v>494572334</v>
      </c>
      <c r="G20" s="22">
        <v>610751162</v>
      </c>
      <c r="H20" s="55">
        <f t="shared" si="0"/>
        <v>23.490765660175406</v>
      </c>
    </row>
    <row r="21" spans="2:8" ht="12.75">
      <c r="B21" s="17">
        <v>130</v>
      </c>
      <c r="C21" s="6" t="s">
        <v>257</v>
      </c>
      <c r="D21" s="21">
        <v>596024461</v>
      </c>
      <c r="E21" s="22">
        <v>664529210</v>
      </c>
      <c r="F21" s="22">
        <v>659529210</v>
      </c>
      <c r="G21" s="22">
        <v>795833055</v>
      </c>
      <c r="H21" s="55">
        <f t="shared" si="0"/>
        <v>20.666839759834144</v>
      </c>
    </row>
    <row r="22" spans="2:8" ht="12.75">
      <c r="B22" s="17">
        <v>131</v>
      </c>
      <c r="C22" s="6" t="s">
        <v>279</v>
      </c>
      <c r="D22" s="21">
        <v>773600495</v>
      </c>
      <c r="E22" s="22">
        <v>824179650</v>
      </c>
      <c r="F22" s="22">
        <v>820179650</v>
      </c>
      <c r="G22" s="22">
        <v>1023898783</v>
      </c>
      <c r="H22" s="55">
        <f t="shared" si="0"/>
        <v>24.838354987227483</v>
      </c>
    </row>
    <row r="23" spans="2:8" ht="12.75">
      <c r="B23" s="17">
        <v>132</v>
      </c>
      <c r="C23" s="6" t="s">
        <v>280</v>
      </c>
      <c r="D23" s="21">
        <v>1951513174</v>
      </c>
      <c r="E23" s="22">
        <v>2432570025</v>
      </c>
      <c r="F23" s="22">
        <v>2428570025</v>
      </c>
      <c r="G23" s="22">
        <v>2532738439</v>
      </c>
      <c r="H23" s="55">
        <f t="shared" si="0"/>
        <v>4.289290114251498</v>
      </c>
    </row>
    <row r="24" spans="2:8" ht="12.75">
      <c r="B24" s="17">
        <v>135</v>
      </c>
      <c r="C24" s="6" t="s">
        <v>281</v>
      </c>
      <c r="D24" s="21">
        <v>82767887</v>
      </c>
      <c r="E24" s="22">
        <v>80179713</v>
      </c>
      <c r="F24" s="22">
        <v>80179713</v>
      </c>
      <c r="G24" s="22">
        <v>102673308</v>
      </c>
      <c r="H24" s="55">
        <f t="shared" si="0"/>
        <v>28.0539729544804</v>
      </c>
    </row>
    <row r="25" spans="2:8" ht="12.75">
      <c r="B25" s="17">
        <v>136</v>
      </c>
      <c r="C25" s="6" t="s">
        <v>282</v>
      </c>
      <c r="D25" s="21">
        <v>159991235</v>
      </c>
      <c r="E25" s="22">
        <v>158930510</v>
      </c>
      <c r="F25" s="22">
        <v>158930510</v>
      </c>
      <c r="G25" s="22">
        <v>187637046</v>
      </c>
      <c r="H25" s="55">
        <f t="shared" si="0"/>
        <v>18.06231918591339</v>
      </c>
    </row>
    <row r="26" spans="2:8" ht="11.25" customHeight="1">
      <c r="B26" s="17">
        <v>138</v>
      </c>
      <c r="C26" s="6" t="s">
        <v>142</v>
      </c>
      <c r="D26" s="21">
        <v>38492639</v>
      </c>
      <c r="E26" s="22">
        <v>39357406</v>
      </c>
      <c r="F26" s="22">
        <v>39357406</v>
      </c>
      <c r="G26" s="22">
        <v>56385710</v>
      </c>
      <c r="H26" s="55">
        <f t="shared" si="0"/>
        <v>43.26581889060472</v>
      </c>
    </row>
    <row r="27" spans="2:8" ht="12.75">
      <c r="B27" s="17">
        <v>140</v>
      </c>
      <c r="C27" s="6" t="s">
        <v>283</v>
      </c>
      <c r="D27" s="21">
        <v>110105500</v>
      </c>
      <c r="E27" s="22">
        <v>148938995</v>
      </c>
      <c r="F27" s="22">
        <v>148938995</v>
      </c>
      <c r="G27" s="22">
        <v>243295372</v>
      </c>
      <c r="H27" s="55">
        <f t="shared" si="0"/>
        <v>63.35236584616406</v>
      </c>
    </row>
    <row r="28" spans="2:8" ht="13.5" thickBot="1">
      <c r="B28" s="121" t="s">
        <v>783</v>
      </c>
      <c r="C28" s="122"/>
      <c r="D28" s="24">
        <v>26031900900</v>
      </c>
      <c r="E28" s="25">
        <v>32300896500</v>
      </c>
      <c r="F28" s="25">
        <v>32200896500</v>
      </c>
      <c r="G28" s="25">
        <f>SUM(G4:G27)</f>
        <v>34712705900</v>
      </c>
      <c r="H28" s="56">
        <f t="shared" si="0"/>
        <v>7.800433133903595</v>
      </c>
    </row>
    <row r="29" spans="2:8" ht="23.25" customHeight="1">
      <c r="B29" s="127" t="s">
        <v>784</v>
      </c>
      <c r="C29" s="127"/>
      <c r="D29" s="127"/>
      <c r="E29" s="127"/>
      <c r="F29" s="127"/>
      <c r="G29" s="127"/>
      <c r="H29" s="127"/>
    </row>
    <row r="30" spans="2:8" ht="24.75" customHeight="1">
      <c r="B30" s="128" t="s">
        <v>1044</v>
      </c>
      <c r="C30" s="128"/>
      <c r="D30" s="128"/>
      <c r="E30" s="128"/>
      <c r="F30" s="128"/>
      <c r="G30" s="128"/>
      <c r="H30" s="128"/>
    </row>
    <row r="31" spans="2:8" ht="13.5" customHeight="1">
      <c r="B31" s="129" t="s">
        <v>1195</v>
      </c>
      <c r="C31" s="129"/>
      <c r="D31" s="129"/>
      <c r="E31" s="129"/>
      <c r="F31" s="129"/>
      <c r="G31" s="129"/>
      <c r="H31" s="129"/>
    </row>
    <row r="33" ht="12.75">
      <c r="C33" t="s">
        <v>624</v>
      </c>
    </row>
  </sheetData>
  <mergeCells count="5">
    <mergeCell ref="B31:H31"/>
    <mergeCell ref="B28:C28"/>
    <mergeCell ref="B2:H2"/>
    <mergeCell ref="B29:H29"/>
    <mergeCell ref="B30:H30"/>
  </mergeCells>
  <printOptions/>
  <pageMargins left="0.75" right="0.75" top="1" bottom="1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86"/>
  <sheetViews>
    <sheetView zoomScale="80" zoomScaleNormal="80" workbookViewId="0" topLeftCell="A1">
      <selection activeCell="G68" sqref="G68"/>
    </sheetView>
  </sheetViews>
  <sheetFormatPr defaultColWidth="11.421875" defaultRowHeight="12.75"/>
  <cols>
    <col min="1" max="1" width="5.140625" style="0" customWidth="1"/>
    <col min="3" max="3" width="36.57421875" style="0" customWidth="1"/>
    <col min="4" max="7" width="16.421875" style="0" bestFit="1" customWidth="1"/>
    <col min="8" max="8" width="15.140625" style="0" bestFit="1" customWidth="1"/>
    <col min="9" max="9" width="14.7109375" style="0" bestFit="1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71">
        <f>SUM(D5:D62)</f>
        <v>16554271884</v>
      </c>
      <c r="E4" s="73">
        <f>SUM(E5:E62)</f>
        <v>15572989003</v>
      </c>
      <c r="F4" s="73">
        <f>SUM(F5:F62)</f>
        <v>24578683093</v>
      </c>
      <c r="G4" s="73">
        <f>SUM(G5:G62)</f>
        <v>22753597290</v>
      </c>
      <c r="H4" s="102">
        <f>((G4/F4)-1)*100</f>
        <v>-7.425482464191846</v>
      </c>
    </row>
    <row r="5" spans="2:8" ht="12.75">
      <c r="B5" s="96">
        <v>100</v>
      </c>
      <c r="C5" s="97" t="s">
        <v>139</v>
      </c>
      <c r="D5" s="98">
        <v>95164076</v>
      </c>
      <c r="E5" s="99">
        <v>93382488</v>
      </c>
      <c r="F5" s="99">
        <v>91836501</v>
      </c>
      <c r="G5" s="99">
        <v>91802592</v>
      </c>
      <c r="H5" s="103">
        <f aca="true" t="shared" si="0" ref="H5:H68">((G5/F5)-1)*100</f>
        <v>-0.03692322729064168</v>
      </c>
    </row>
    <row r="6" spans="2:8" ht="12.75">
      <c r="B6" s="17">
        <v>110</v>
      </c>
      <c r="C6" s="6" t="s">
        <v>291</v>
      </c>
      <c r="D6" s="21">
        <v>29440415</v>
      </c>
      <c r="E6" s="22">
        <v>30602026</v>
      </c>
      <c r="F6" s="22">
        <v>30396826</v>
      </c>
      <c r="G6" s="22">
        <v>28799766</v>
      </c>
      <c r="H6" s="103">
        <f t="shared" si="0"/>
        <v>-5.254035404880764</v>
      </c>
    </row>
    <row r="7" spans="2:8" ht="13.5" customHeight="1">
      <c r="B7" s="17">
        <v>111</v>
      </c>
      <c r="C7" s="6" t="s">
        <v>292</v>
      </c>
      <c r="D7" s="21">
        <v>33427169</v>
      </c>
      <c r="E7" s="22">
        <v>32619811</v>
      </c>
      <c r="F7" s="22">
        <v>32192368</v>
      </c>
      <c r="G7" s="22">
        <v>31860556</v>
      </c>
      <c r="H7" s="103">
        <f t="shared" si="0"/>
        <v>-1.0307163486699689</v>
      </c>
    </row>
    <row r="8" spans="2:8" ht="13.5" customHeight="1">
      <c r="B8" s="17">
        <v>112</v>
      </c>
      <c r="C8" s="6" t="s">
        <v>293</v>
      </c>
      <c r="D8" s="21">
        <v>46244088</v>
      </c>
      <c r="E8" s="22">
        <v>42732616</v>
      </c>
      <c r="F8" s="22">
        <v>42624670</v>
      </c>
      <c r="G8" s="22">
        <v>217427654</v>
      </c>
      <c r="H8" s="103">
        <f t="shared" si="0"/>
        <v>410.09815207953517</v>
      </c>
    </row>
    <row r="9" spans="2:8" ht="12.75">
      <c r="B9" s="17">
        <v>113</v>
      </c>
      <c r="C9" s="6" t="s">
        <v>294</v>
      </c>
      <c r="D9" s="21">
        <v>24896957</v>
      </c>
      <c r="E9" s="22">
        <v>22306056</v>
      </c>
      <c r="F9" s="22">
        <v>22154451</v>
      </c>
      <c r="G9" s="22">
        <v>24700844</v>
      </c>
      <c r="H9" s="103">
        <f t="shared" si="0"/>
        <v>11.493821264178461</v>
      </c>
    </row>
    <row r="10" spans="2:8" ht="12.75">
      <c r="B10" s="17">
        <v>114</v>
      </c>
      <c r="C10" s="6" t="s">
        <v>295</v>
      </c>
      <c r="D10" s="21">
        <v>83506666</v>
      </c>
      <c r="E10" s="22">
        <v>85187187</v>
      </c>
      <c r="F10" s="22">
        <v>85021388</v>
      </c>
      <c r="G10" s="22">
        <v>89395690</v>
      </c>
      <c r="H10" s="103">
        <f t="shared" si="0"/>
        <v>5.144943058327867</v>
      </c>
    </row>
    <row r="11" spans="2:8" ht="13.5" customHeight="1">
      <c r="B11" s="17">
        <v>115</v>
      </c>
      <c r="C11" s="6" t="s">
        <v>296</v>
      </c>
      <c r="D11" s="21">
        <v>23647716</v>
      </c>
      <c r="E11" s="22">
        <v>21335312</v>
      </c>
      <c r="F11" s="22">
        <v>21207712</v>
      </c>
      <c r="G11" s="22">
        <v>20205880</v>
      </c>
      <c r="H11" s="103">
        <f t="shared" si="0"/>
        <v>-4.723904209940233</v>
      </c>
    </row>
    <row r="12" spans="2:8" ht="12.75">
      <c r="B12" s="17">
        <v>116</v>
      </c>
      <c r="C12" s="6" t="s">
        <v>297</v>
      </c>
      <c r="D12" s="21">
        <v>2534226545</v>
      </c>
      <c r="E12" s="22">
        <v>4439755877</v>
      </c>
      <c r="F12" s="22">
        <v>5836089919</v>
      </c>
      <c r="G12" s="22">
        <v>5632481223</v>
      </c>
      <c r="H12" s="103">
        <f t="shared" si="0"/>
        <v>-3.4887861363672723</v>
      </c>
    </row>
    <row r="13" spans="2:8" ht="12.75">
      <c r="B13" s="17">
        <v>121</v>
      </c>
      <c r="C13" s="6" t="s">
        <v>298</v>
      </c>
      <c r="D13" s="21">
        <v>47286532</v>
      </c>
      <c r="E13" s="22">
        <v>44055181</v>
      </c>
      <c r="F13" s="22">
        <v>43928173</v>
      </c>
      <c r="G13" s="22">
        <v>44128533</v>
      </c>
      <c r="H13" s="103">
        <f t="shared" si="0"/>
        <v>0.45610820190495893</v>
      </c>
    </row>
    <row r="14" spans="2:8" ht="12.75">
      <c r="B14" s="17">
        <v>122</v>
      </c>
      <c r="C14" s="6" t="s">
        <v>299</v>
      </c>
      <c r="D14" s="21">
        <v>65739713</v>
      </c>
      <c r="E14" s="22">
        <v>63787917</v>
      </c>
      <c r="F14" s="22">
        <v>63471453</v>
      </c>
      <c r="G14" s="22">
        <v>63785453</v>
      </c>
      <c r="H14" s="103">
        <f t="shared" si="0"/>
        <v>0.49471059060204325</v>
      </c>
    </row>
    <row r="15" spans="2:8" ht="12.75">
      <c r="B15" s="17">
        <v>123</v>
      </c>
      <c r="C15" s="6" t="s">
        <v>300</v>
      </c>
      <c r="D15" s="21">
        <v>43634760</v>
      </c>
      <c r="E15" s="22">
        <v>36252859</v>
      </c>
      <c r="F15" s="22">
        <v>36120884</v>
      </c>
      <c r="G15" s="22">
        <v>36900986</v>
      </c>
      <c r="H15" s="103">
        <f t="shared" si="0"/>
        <v>2.1596979741691724</v>
      </c>
    </row>
    <row r="16" spans="2:8" ht="12.75">
      <c r="B16" s="17">
        <v>124</v>
      </c>
      <c r="C16" s="6" t="s">
        <v>301</v>
      </c>
      <c r="D16" s="21">
        <v>50037017</v>
      </c>
      <c r="E16" s="22">
        <v>47434738</v>
      </c>
      <c r="F16" s="22">
        <v>47304993</v>
      </c>
      <c r="G16" s="22">
        <v>48086277</v>
      </c>
      <c r="H16" s="103">
        <f t="shared" si="0"/>
        <v>1.651588871390386</v>
      </c>
    </row>
    <row r="17" spans="2:8" ht="12.75">
      <c r="B17" s="17">
        <v>125</v>
      </c>
      <c r="C17" s="6" t="s">
        <v>302</v>
      </c>
      <c r="D17" s="21">
        <v>49562157</v>
      </c>
      <c r="E17" s="22">
        <v>47025817</v>
      </c>
      <c r="F17" s="22">
        <v>46792826</v>
      </c>
      <c r="G17" s="22">
        <v>47333194</v>
      </c>
      <c r="H17" s="103">
        <f t="shared" si="0"/>
        <v>1.1548095000716518</v>
      </c>
    </row>
    <row r="18" spans="2:8" ht="12.75">
      <c r="B18" s="17">
        <v>126</v>
      </c>
      <c r="C18" s="6" t="s">
        <v>303</v>
      </c>
      <c r="D18" s="21">
        <v>43519476</v>
      </c>
      <c r="E18" s="22">
        <v>40974821</v>
      </c>
      <c r="F18" s="22">
        <v>40830399</v>
      </c>
      <c r="G18" s="22">
        <v>41859087</v>
      </c>
      <c r="H18" s="103">
        <f t="shared" si="0"/>
        <v>2.519416966755572</v>
      </c>
    </row>
    <row r="19" spans="2:8" ht="12.75">
      <c r="B19" s="17">
        <v>127</v>
      </c>
      <c r="C19" s="6" t="s">
        <v>304</v>
      </c>
      <c r="D19" s="21">
        <v>147077899</v>
      </c>
      <c r="E19" s="22">
        <v>155200678</v>
      </c>
      <c r="F19" s="22">
        <v>154619553</v>
      </c>
      <c r="G19" s="22">
        <v>160400984</v>
      </c>
      <c r="H19" s="103">
        <f t="shared" si="0"/>
        <v>3.739133174185283</v>
      </c>
    </row>
    <row r="20" spans="2:8" ht="12.75">
      <c r="B20" s="17">
        <v>128</v>
      </c>
      <c r="C20" s="6" t="s">
        <v>305</v>
      </c>
      <c r="D20" s="21">
        <v>103069505</v>
      </c>
      <c r="E20" s="22">
        <v>100016986</v>
      </c>
      <c r="F20" s="22">
        <v>99558648</v>
      </c>
      <c r="G20" s="22">
        <v>100874829</v>
      </c>
      <c r="H20" s="103">
        <f t="shared" si="0"/>
        <v>1.3220157429217005</v>
      </c>
    </row>
    <row r="21" spans="2:8" ht="12.75">
      <c r="B21" s="17">
        <v>129</v>
      </c>
      <c r="C21" s="6" t="s">
        <v>306</v>
      </c>
      <c r="D21" s="21">
        <v>30174538</v>
      </c>
      <c r="E21" s="22">
        <v>27882873</v>
      </c>
      <c r="F21" s="22">
        <v>27789726</v>
      </c>
      <c r="G21" s="22">
        <v>29223638</v>
      </c>
      <c r="H21" s="103">
        <f t="shared" si="0"/>
        <v>5.159863756843097</v>
      </c>
    </row>
    <row r="22" spans="2:8" ht="12.75">
      <c r="B22" s="17">
        <v>130</v>
      </c>
      <c r="C22" s="6" t="s">
        <v>307</v>
      </c>
      <c r="D22" s="21">
        <v>61928936</v>
      </c>
      <c r="E22" s="22">
        <v>59421805</v>
      </c>
      <c r="F22" s="22">
        <v>59184283</v>
      </c>
      <c r="G22" s="22">
        <v>61544525</v>
      </c>
      <c r="H22" s="103">
        <f t="shared" si="0"/>
        <v>3.987954031647223</v>
      </c>
    </row>
    <row r="23" spans="2:8" ht="12.75">
      <c r="B23" s="17">
        <v>131</v>
      </c>
      <c r="C23" s="6" t="s">
        <v>308</v>
      </c>
      <c r="D23" s="21">
        <v>75691387</v>
      </c>
      <c r="E23" s="22">
        <v>69527487</v>
      </c>
      <c r="F23" s="22">
        <v>69230389</v>
      </c>
      <c r="G23" s="22">
        <v>71087620</v>
      </c>
      <c r="H23" s="103">
        <f t="shared" si="0"/>
        <v>2.68268173388424</v>
      </c>
    </row>
    <row r="24" spans="2:8" ht="12.75">
      <c r="B24" s="17">
        <v>132</v>
      </c>
      <c r="C24" s="6" t="s">
        <v>309</v>
      </c>
      <c r="D24" s="21">
        <v>98495043</v>
      </c>
      <c r="E24" s="22">
        <v>97342402</v>
      </c>
      <c r="F24" s="22">
        <v>96928346</v>
      </c>
      <c r="G24" s="22">
        <v>100658661</v>
      </c>
      <c r="H24" s="103">
        <f t="shared" si="0"/>
        <v>3.848528478965285</v>
      </c>
    </row>
    <row r="25" spans="2:8" ht="12.75">
      <c r="B25" s="17">
        <v>133</v>
      </c>
      <c r="C25" s="6" t="s">
        <v>310</v>
      </c>
      <c r="D25" s="21">
        <v>68104305</v>
      </c>
      <c r="E25" s="22">
        <v>66979392</v>
      </c>
      <c r="F25" s="22">
        <v>66693981</v>
      </c>
      <c r="G25" s="22">
        <v>67692221</v>
      </c>
      <c r="H25" s="103">
        <f t="shared" si="0"/>
        <v>1.4967467604010576</v>
      </c>
    </row>
    <row r="26" spans="2:8" ht="12.75">
      <c r="B26" s="17">
        <v>134</v>
      </c>
      <c r="C26" s="6" t="s">
        <v>311</v>
      </c>
      <c r="D26" s="21">
        <v>118624455</v>
      </c>
      <c r="E26" s="22">
        <v>113099802</v>
      </c>
      <c r="F26" s="22">
        <v>112573456</v>
      </c>
      <c r="G26" s="22">
        <v>112223593</v>
      </c>
      <c r="H26" s="103">
        <f t="shared" si="0"/>
        <v>-0.3107864077656064</v>
      </c>
    </row>
    <row r="27" spans="2:8" ht="12.75">
      <c r="B27" s="17">
        <v>135</v>
      </c>
      <c r="C27" s="6" t="s">
        <v>312</v>
      </c>
      <c r="D27" s="21">
        <v>82474364</v>
      </c>
      <c r="E27" s="22">
        <v>78577038</v>
      </c>
      <c r="F27" s="22">
        <v>78244104</v>
      </c>
      <c r="G27" s="22">
        <v>78570674</v>
      </c>
      <c r="H27" s="103">
        <f t="shared" si="0"/>
        <v>0.4173733013800085</v>
      </c>
    </row>
    <row r="28" spans="2:8" ht="12.75">
      <c r="B28" s="17">
        <v>136</v>
      </c>
      <c r="C28" s="6" t="s">
        <v>313</v>
      </c>
      <c r="D28" s="21">
        <v>135465281</v>
      </c>
      <c r="E28" s="22">
        <v>124751422</v>
      </c>
      <c r="F28" s="22">
        <v>124312965</v>
      </c>
      <c r="G28" s="22">
        <v>126322621</v>
      </c>
      <c r="H28" s="103">
        <f t="shared" si="0"/>
        <v>1.6166101419912149</v>
      </c>
    </row>
    <row r="29" spans="2:8" ht="12.75">
      <c r="B29" s="17">
        <v>137</v>
      </c>
      <c r="C29" s="6" t="s">
        <v>314</v>
      </c>
      <c r="D29" s="21">
        <v>44221301</v>
      </c>
      <c r="E29" s="22">
        <v>41882396</v>
      </c>
      <c r="F29" s="22">
        <v>41718310</v>
      </c>
      <c r="G29" s="22">
        <v>44415378</v>
      </c>
      <c r="H29" s="103">
        <f t="shared" si="0"/>
        <v>6.4649502820224525</v>
      </c>
    </row>
    <row r="30" spans="2:8" ht="12.75">
      <c r="B30" s="17">
        <v>138</v>
      </c>
      <c r="C30" s="6" t="s">
        <v>315</v>
      </c>
      <c r="D30" s="21">
        <v>62457620</v>
      </c>
      <c r="E30" s="22">
        <v>55856792</v>
      </c>
      <c r="F30" s="22">
        <v>55694233</v>
      </c>
      <c r="G30" s="22">
        <v>55482854</v>
      </c>
      <c r="H30" s="103">
        <f t="shared" si="0"/>
        <v>-0.37953480749075563</v>
      </c>
    </row>
    <row r="31" spans="2:8" ht="12.75">
      <c r="B31" s="17">
        <v>139</v>
      </c>
      <c r="C31" s="6" t="s">
        <v>316</v>
      </c>
      <c r="D31" s="21">
        <v>58871307</v>
      </c>
      <c r="E31" s="22">
        <v>52763493</v>
      </c>
      <c r="F31" s="22">
        <v>52519794</v>
      </c>
      <c r="G31" s="22">
        <v>55418219</v>
      </c>
      <c r="H31" s="103">
        <f t="shared" si="0"/>
        <v>5.518728805371942</v>
      </c>
    </row>
    <row r="32" spans="2:8" ht="12.75">
      <c r="B32" s="17">
        <v>140</v>
      </c>
      <c r="C32" s="6" t="s">
        <v>317</v>
      </c>
      <c r="D32" s="21">
        <v>102836523</v>
      </c>
      <c r="E32" s="22">
        <v>98543982</v>
      </c>
      <c r="F32" s="22">
        <v>98167287</v>
      </c>
      <c r="G32" s="22">
        <v>101842257</v>
      </c>
      <c r="H32" s="103">
        <f t="shared" si="0"/>
        <v>3.743579060099722</v>
      </c>
    </row>
    <row r="33" spans="2:8" ht="12.75">
      <c r="B33" s="17">
        <v>141</v>
      </c>
      <c r="C33" s="6" t="s">
        <v>318</v>
      </c>
      <c r="D33" s="21">
        <v>79134266</v>
      </c>
      <c r="E33" s="22">
        <v>74985284</v>
      </c>
      <c r="F33" s="22">
        <v>74703193</v>
      </c>
      <c r="G33" s="22">
        <v>74072151</v>
      </c>
      <c r="H33" s="103">
        <f t="shared" si="0"/>
        <v>-0.8447322994614148</v>
      </c>
    </row>
    <row r="34" spans="2:8" ht="12.75">
      <c r="B34" s="17">
        <v>142</v>
      </c>
      <c r="C34" s="6" t="s">
        <v>329</v>
      </c>
      <c r="D34" s="21">
        <v>40187749</v>
      </c>
      <c r="E34" s="22">
        <v>36443929</v>
      </c>
      <c r="F34" s="22">
        <v>36317222</v>
      </c>
      <c r="G34" s="22">
        <v>37450397</v>
      </c>
      <c r="H34" s="103">
        <f t="shared" si="0"/>
        <v>3.120213875389477</v>
      </c>
    </row>
    <row r="35" spans="2:8" ht="12.75">
      <c r="B35" s="17">
        <v>143</v>
      </c>
      <c r="C35" s="6" t="s">
        <v>319</v>
      </c>
      <c r="D35" s="21">
        <v>46483378</v>
      </c>
      <c r="E35" s="22">
        <v>45967349</v>
      </c>
      <c r="F35" s="22">
        <v>45793474</v>
      </c>
      <c r="G35" s="22">
        <v>42270267</v>
      </c>
      <c r="H35" s="103">
        <f t="shared" si="0"/>
        <v>-7.693687969600205</v>
      </c>
    </row>
    <row r="36" spans="2:8" ht="12.75">
      <c r="B36" s="17">
        <v>144</v>
      </c>
      <c r="C36" s="6" t="s">
        <v>320</v>
      </c>
      <c r="D36" s="21">
        <v>74602657</v>
      </c>
      <c r="E36" s="22">
        <v>67869843</v>
      </c>
      <c r="F36" s="22">
        <v>67598640</v>
      </c>
      <c r="G36" s="22">
        <v>69453459</v>
      </c>
      <c r="H36" s="103">
        <f t="shared" si="0"/>
        <v>2.7438702908815893</v>
      </c>
    </row>
    <row r="37" spans="2:8" ht="12.75">
      <c r="B37" s="17">
        <v>145</v>
      </c>
      <c r="C37" s="6" t="s">
        <v>321</v>
      </c>
      <c r="D37" s="21">
        <v>118448358</v>
      </c>
      <c r="E37" s="22">
        <v>116938483</v>
      </c>
      <c r="F37" s="22">
        <v>116378316</v>
      </c>
      <c r="G37" s="22">
        <v>116489222</v>
      </c>
      <c r="H37" s="103">
        <f t="shared" si="0"/>
        <v>0.09529782163200107</v>
      </c>
    </row>
    <row r="38" spans="2:8" ht="12.75">
      <c r="B38" s="17">
        <v>146</v>
      </c>
      <c r="C38" s="6" t="s">
        <v>322</v>
      </c>
      <c r="D38" s="21">
        <v>85324302</v>
      </c>
      <c r="E38" s="22">
        <v>78379638</v>
      </c>
      <c r="F38" s="22">
        <v>78034574</v>
      </c>
      <c r="G38" s="22">
        <v>79802547</v>
      </c>
      <c r="H38" s="103">
        <f t="shared" si="0"/>
        <v>2.265627797237668</v>
      </c>
    </row>
    <row r="39" spans="2:8" ht="12.75">
      <c r="B39" s="17">
        <v>147</v>
      </c>
      <c r="C39" s="6" t="s">
        <v>323</v>
      </c>
      <c r="D39" s="21">
        <v>98704063</v>
      </c>
      <c r="E39" s="22">
        <v>92142463</v>
      </c>
      <c r="F39" s="22">
        <v>91930595</v>
      </c>
      <c r="G39" s="22">
        <v>95874554</v>
      </c>
      <c r="H39" s="103">
        <f t="shared" si="0"/>
        <v>4.2901484538417245</v>
      </c>
    </row>
    <row r="40" spans="2:8" ht="12.75">
      <c r="B40" s="17">
        <v>148</v>
      </c>
      <c r="C40" s="6" t="s">
        <v>324</v>
      </c>
      <c r="D40" s="21">
        <v>127070093</v>
      </c>
      <c r="E40" s="22">
        <v>120257218</v>
      </c>
      <c r="F40" s="22">
        <v>119919462</v>
      </c>
      <c r="G40" s="22">
        <v>123456367</v>
      </c>
      <c r="H40" s="103">
        <f t="shared" si="0"/>
        <v>2.9494003233603516</v>
      </c>
    </row>
    <row r="41" spans="2:8" ht="12.75">
      <c r="B41" s="17">
        <v>149</v>
      </c>
      <c r="C41" s="6" t="s">
        <v>325</v>
      </c>
      <c r="D41" s="21">
        <v>40647343</v>
      </c>
      <c r="E41" s="22">
        <v>36197912</v>
      </c>
      <c r="F41" s="22">
        <v>36084349</v>
      </c>
      <c r="G41" s="22">
        <v>37334866</v>
      </c>
      <c r="H41" s="103">
        <f t="shared" si="0"/>
        <v>3.4655384804087808</v>
      </c>
    </row>
    <row r="42" spans="2:8" ht="12.75">
      <c r="B42" s="17">
        <v>150</v>
      </c>
      <c r="C42" s="6" t="s">
        <v>326</v>
      </c>
      <c r="D42" s="21">
        <v>161980171</v>
      </c>
      <c r="E42" s="22">
        <v>142576087</v>
      </c>
      <c r="F42" s="22">
        <v>142216592</v>
      </c>
      <c r="G42" s="22">
        <v>145103550</v>
      </c>
      <c r="H42" s="103">
        <f t="shared" si="0"/>
        <v>2.0299727052944805</v>
      </c>
    </row>
    <row r="43" spans="2:8" ht="12.75">
      <c r="B43" s="17">
        <v>151</v>
      </c>
      <c r="C43" s="6" t="s">
        <v>327</v>
      </c>
      <c r="D43" s="21">
        <v>82899378</v>
      </c>
      <c r="E43" s="22">
        <v>80269544</v>
      </c>
      <c r="F43" s="22">
        <v>79940457</v>
      </c>
      <c r="G43" s="22">
        <v>81879105</v>
      </c>
      <c r="H43" s="103">
        <f t="shared" si="0"/>
        <v>2.42511498276774</v>
      </c>
    </row>
    <row r="44" spans="2:8" ht="12.75">
      <c r="B44" s="17">
        <v>152</v>
      </c>
      <c r="C44" s="6" t="s">
        <v>328</v>
      </c>
      <c r="D44" s="21">
        <v>77112871</v>
      </c>
      <c r="E44" s="22">
        <v>74393945</v>
      </c>
      <c r="F44" s="22">
        <v>74044404</v>
      </c>
      <c r="G44" s="22">
        <v>76084360</v>
      </c>
      <c r="H44" s="103">
        <f t="shared" si="0"/>
        <v>2.755044121902861</v>
      </c>
    </row>
    <row r="45" spans="2:8" ht="12.75">
      <c r="B45" s="17">
        <v>153</v>
      </c>
      <c r="C45" s="6" t="s">
        <v>330</v>
      </c>
      <c r="D45" s="21">
        <v>50993289</v>
      </c>
      <c r="E45" s="22">
        <v>47746105</v>
      </c>
      <c r="F45" s="22">
        <v>47555815</v>
      </c>
      <c r="G45" s="22">
        <v>50155345</v>
      </c>
      <c r="H45" s="103">
        <f t="shared" si="0"/>
        <v>5.466271580037052</v>
      </c>
    </row>
    <row r="46" spans="2:8" ht="15.75" customHeight="1">
      <c r="B46" s="17">
        <v>200</v>
      </c>
      <c r="C46" s="6" t="s">
        <v>331</v>
      </c>
      <c r="D46" s="21">
        <v>503514971</v>
      </c>
      <c r="E46" s="22">
        <v>437793148</v>
      </c>
      <c r="F46" s="22">
        <v>410891568</v>
      </c>
      <c r="G46" s="22">
        <v>15699664</v>
      </c>
      <c r="H46" s="103">
        <f t="shared" si="0"/>
        <v>-96.17912237128215</v>
      </c>
    </row>
    <row r="47" spans="2:8" ht="24">
      <c r="B47" s="17">
        <v>210</v>
      </c>
      <c r="C47" s="6" t="s">
        <v>332</v>
      </c>
      <c r="D47" s="21">
        <v>18063360</v>
      </c>
      <c r="E47" s="22">
        <v>15042171</v>
      </c>
      <c r="F47" s="22">
        <v>14937141</v>
      </c>
      <c r="G47" s="22">
        <v>43508098</v>
      </c>
      <c r="H47" s="103">
        <f t="shared" si="0"/>
        <v>191.274602013866</v>
      </c>
    </row>
    <row r="48" spans="2:8" ht="24">
      <c r="B48" s="17">
        <v>211</v>
      </c>
      <c r="C48" s="6" t="s">
        <v>333</v>
      </c>
      <c r="D48" s="21">
        <v>22766315</v>
      </c>
      <c r="E48" s="22">
        <v>17575367</v>
      </c>
      <c r="F48" s="22">
        <v>17417820</v>
      </c>
      <c r="G48" s="22">
        <v>846198721</v>
      </c>
      <c r="H48" s="103">
        <f t="shared" si="0"/>
        <v>4758.235536938607</v>
      </c>
    </row>
    <row r="49" spans="2:8" ht="24">
      <c r="B49" s="17">
        <v>212</v>
      </c>
      <c r="C49" s="6" t="s">
        <v>334</v>
      </c>
      <c r="D49" s="21">
        <v>20818105</v>
      </c>
      <c r="E49" s="22">
        <v>18901143</v>
      </c>
      <c r="F49" s="22">
        <v>18775010</v>
      </c>
      <c r="G49" s="22">
        <v>32632283</v>
      </c>
      <c r="H49" s="103">
        <f t="shared" si="0"/>
        <v>73.80700729320517</v>
      </c>
    </row>
    <row r="50" spans="2:8" ht="12.75">
      <c r="B50" s="17">
        <v>300</v>
      </c>
      <c r="C50" s="6" t="s">
        <v>335</v>
      </c>
      <c r="D50" s="21">
        <v>1775463968</v>
      </c>
      <c r="E50" s="22">
        <v>688487691</v>
      </c>
      <c r="F50" s="22">
        <v>2935295008</v>
      </c>
      <c r="G50" s="22">
        <v>87821610</v>
      </c>
      <c r="H50" s="103">
        <f t="shared" si="0"/>
        <v>-97.00808233037407</v>
      </c>
    </row>
    <row r="51" spans="2:8" ht="14.25" customHeight="1">
      <c r="B51" s="17">
        <v>310</v>
      </c>
      <c r="C51" s="6" t="s">
        <v>336</v>
      </c>
      <c r="D51" s="21">
        <v>2769802251</v>
      </c>
      <c r="E51" s="22">
        <v>3422869761</v>
      </c>
      <c r="F51" s="22">
        <v>5089380341</v>
      </c>
      <c r="G51" s="22">
        <v>2331594425</v>
      </c>
      <c r="H51" s="103">
        <f t="shared" si="0"/>
        <v>-54.18706662151585</v>
      </c>
    </row>
    <row r="52" spans="2:8" ht="24">
      <c r="B52" s="17">
        <v>311</v>
      </c>
      <c r="C52" s="6" t="s">
        <v>337</v>
      </c>
      <c r="D52" s="21">
        <v>1345134558</v>
      </c>
      <c r="E52" s="22">
        <v>998014705</v>
      </c>
      <c r="F52" s="22">
        <v>2227787408</v>
      </c>
      <c r="G52" s="22">
        <v>5663212881</v>
      </c>
      <c r="H52" s="103">
        <f t="shared" si="0"/>
        <v>154.20795811410747</v>
      </c>
    </row>
    <row r="53" spans="2:8" ht="12.75">
      <c r="B53" s="17">
        <v>400</v>
      </c>
      <c r="C53" s="6" t="s">
        <v>338</v>
      </c>
      <c r="D53" s="21">
        <v>20249273</v>
      </c>
      <c r="E53" s="22">
        <v>16173034</v>
      </c>
      <c r="F53" s="22">
        <v>16038053</v>
      </c>
      <c r="G53" s="22">
        <v>15058461</v>
      </c>
      <c r="H53" s="103">
        <f t="shared" si="0"/>
        <v>-6.107923449311459</v>
      </c>
    </row>
    <row r="54" spans="2:8" ht="24">
      <c r="B54" s="17">
        <v>410</v>
      </c>
      <c r="C54" s="6" t="s">
        <v>339</v>
      </c>
      <c r="D54" s="21">
        <v>1862762661</v>
      </c>
      <c r="E54" s="22">
        <v>1026510553</v>
      </c>
      <c r="F54" s="22">
        <v>2024170961</v>
      </c>
      <c r="G54" s="22">
        <v>1166216548</v>
      </c>
      <c r="H54" s="103">
        <f t="shared" si="0"/>
        <v>-42.38547185639623</v>
      </c>
    </row>
    <row r="55" spans="2:8" ht="24">
      <c r="B55" s="17">
        <v>411</v>
      </c>
      <c r="C55" s="6" t="s">
        <v>340</v>
      </c>
      <c r="D55" s="21">
        <v>298031394</v>
      </c>
      <c r="E55" s="22">
        <v>72787633</v>
      </c>
      <c r="F55" s="22">
        <v>379003585</v>
      </c>
      <c r="G55" s="22">
        <v>1111184525</v>
      </c>
      <c r="H55" s="103">
        <f t="shared" si="0"/>
        <v>193.1857557495136</v>
      </c>
    </row>
    <row r="56" spans="2:8" ht="24">
      <c r="B56" s="17">
        <v>412</v>
      </c>
      <c r="C56" s="6" t="s">
        <v>341</v>
      </c>
      <c r="D56" s="21">
        <v>594850830</v>
      </c>
      <c r="E56" s="22">
        <v>661416912</v>
      </c>
      <c r="F56" s="22">
        <v>576222176</v>
      </c>
      <c r="G56" s="22">
        <v>510642093</v>
      </c>
      <c r="H56" s="103">
        <f t="shared" si="0"/>
        <v>-11.381041155903027</v>
      </c>
    </row>
    <row r="57" spans="2:8" ht="24">
      <c r="B57" s="17">
        <v>413</v>
      </c>
      <c r="C57" s="6" t="s">
        <v>342</v>
      </c>
      <c r="D57" s="21">
        <v>429643281</v>
      </c>
      <c r="E57" s="22">
        <v>11983207</v>
      </c>
      <c r="F57" s="22">
        <v>925486719</v>
      </c>
      <c r="G57" s="22">
        <v>1360376975</v>
      </c>
      <c r="H57" s="103">
        <f t="shared" si="0"/>
        <v>46.99043725553451</v>
      </c>
    </row>
    <row r="58" spans="2:8" ht="12.75">
      <c r="B58" s="17">
        <v>500</v>
      </c>
      <c r="C58" s="6" t="s">
        <v>111</v>
      </c>
      <c r="D58" s="21">
        <v>678551197</v>
      </c>
      <c r="E58" s="22">
        <v>63030142</v>
      </c>
      <c r="F58" s="22">
        <v>277338826</v>
      </c>
      <c r="G58" s="22">
        <v>25145538</v>
      </c>
      <c r="H58" s="103">
        <f t="shared" si="0"/>
        <v>-90.93327884787396</v>
      </c>
    </row>
    <row r="59" spans="2:8" ht="24">
      <c r="B59" s="17">
        <v>510</v>
      </c>
      <c r="C59" s="6" t="s">
        <v>343</v>
      </c>
      <c r="D59" s="21">
        <v>337679588</v>
      </c>
      <c r="E59" s="22">
        <v>417221927</v>
      </c>
      <c r="F59" s="22">
        <v>410312800</v>
      </c>
      <c r="G59" s="22">
        <v>228008111</v>
      </c>
      <c r="H59" s="103">
        <f t="shared" si="0"/>
        <v>-44.4306609494025</v>
      </c>
    </row>
    <row r="60" spans="2:8" ht="24">
      <c r="B60" s="17">
        <v>511</v>
      </c>
      <c r="C60" s="6" t="s">
        <v>345</v>
      </c>
      <c r="D60" s="21">
        <v>247343923</v>
      </c>
      <c r="E60" s="22">
        <v>320864557</v>
      </c>
      <c r="F60" s="22">
        <v>320740507</v>
      </c>
      <c r="G60" s="22">
        <v>449465256</v>
      </c>
      <c r="H60" s="103">
        <f t="shared" si="0"/>
        <v>40.133611499217345</v>
      </c>
    </row>
    <row r="61" spans="2:8" ht="24">
      <c r="B61" s="17">
        <v>512</v>
      </c>
      <c r="C61" s="6" t="s">
        <v>344</v>
      </c>
      <c r="D61" s="21">
        <v>134739737</v>
      </c>
      <c r="E61" s="22">
        <v>139975403</v>
      </c>
      <c r="F61" s="22">
        <v>137526576</v>
      </c>
      <c r="G61" s="22">
        <v>170346203</v>
      </c>
      <c r="H61" s="103">
        <f t="shared" si="0"/>
        <v>23.864207162403297</v>
      </c>
    </row>
    <row r="62" spans="2:8" ht="24">
      <c r="B62" s="17">
        <v>513</v>
      </c>
      <c r="C62" s="6" t="s">
        <v>346</v>
      </c>
      <c r="D62" s="21">
        <v>51442803</v>
      </c>
      <c r="E62" s="22">
        <v>40874595</v>
      </c>
      <c r="F62" s="22">
        <v>209633863</v>
      </c>
      <c r="G62" s="22">
        <v>82533899</v>
      </c>
      <c r="H62" s="103">
        <f t="shared" si="0"/>
        <v>-60.629500492484844</v>
      </c>
    </row>
    <row r="63" spans="2:9" ht="24">
      <c r="B63" s="17"/>
      <c r="C63" s="27" t="s">
        <v>135</v>
      </c>
      <c r="D63" s="30">
        <f>SUM(D64:D70)</f>
        <v>28653813950</v>
      </c>
      <c r="E63" s="31">
        <f>SUM(E64:E70)</f>
        <v>27536826823</v>
      </c>
      <c r="F63" s="31">
        <f>SUM(F64:F70)</f>
        <v>28111779968</v>
      </c>
      <c r="G63" s="31">
        <f>SUM(G64:G70)</f>
        <v>29913826719</v>
      </c>
      <c r="H63" s="104">
        <f t="shared" si="0"/>
        <v>6.410290465602997</v>
      </c>
      <c r="I63" s="28"/>
    </row>
    <row r="64" spans="2:9" ht="24">
      <c r="B64" s="17" t="s">
        <v>76</v>
      </c>
      <c r="C64" s="6" t="s">
        <v>347</v>
      </c>
      <c r="D64" s="21">
        <v>1218677129</v>
      </c>
      <c r="E64" s="22">
        <v>1521250562</v>
      </c>
      <c r="F64" s="22">
        <v>2633535622</v>
      </c>
      <c r="G64" s="22">
        <v>2470017226</v>
      </c>
      <c r="H64" s="103">
        <f t="shared" si="0"/>
        <v>-6.209082369496044</v>
      </c>
      <c r="I64" s="28"/>
    </row>
    <row r="65" spans="2:9" ht="24">
      <c r="B65" s="17" t="s">
        <v>77</v>
      </c>
      <c r="C65" s="6" t="s">
        <v>348</v>
      </c>
      <c r="D65" s="21">
        <v>10600000</v>
      </c>
      <c r="E65" s="22">
        <v>11506687</v>
      </c>
      <c r="F65" s="22">
        <v>11264398</v>
      </c>
      <c r="G65" s="22">
        <v>11714973</v>
      </c>
      <c r="H65" s="103">
        <f t="shared" si="0"/>
        <v>3.999991832674943</v>
      </c>
      <c r="I65" s="29"/>
    </row>
    <row r="66" spans="2:8" ht="24">
      <c r="B66" s="17" t="s">
        <v>78</v>
      </c>
      <c r="C66" s="6" t="s">
        <v>349</v>
      </c>
      <c r="D66" s="21">
        <v>41100000</v>
      </c>
      <c r="E66" s="22">
        <v>45455200</v>
      </c>
      <c r="F66" s="22">
        <v>44788997</v>
      </c>
      <c r="G66" s="22">
        <v>46608974</v>
      </c>
      <c r="H66" s="103">
        <f t="shared" si="0"/>
        <v>4.0634466540967695</v>
      </c>
    </row>
    <row r="67" spans="1:8" ht="24">
      <c r="A67" t="s">
        <v>624</v>
      </c>
      <c r="B67" s="17" t="s">
        <v>79</v>
      </c>
      <c r="C67" s="6" t="s">
        <v>350</v>
      </c>
      <c r="D67" s="21">
        <v>24743161658</v>
      </c>
      <c r="E67" s="22">
        <v>24047043036</v>
      </c>
      <c r="F67" s="22">
        <v>23646658762</v>
      </c>
      <c r="G67" s="22">
        <v>25397811064</v>
      </c>
      <c r="H67" s="103">
        <f t="shared" si="0"/>
        <v>7.405495717704058</v>
      </c>
    </row>
    <row r="68" spans="2:8" ht="24">
      <c r="B68" s="17" t="s">
        <v>80</v>
      </c>
      <c r="C68" s="6" t="s">
        <v>360</v>
      </c>
      <c r="D68" s="21">
        <v>97809571</v>
      </c>
      <c r="E68" s="22">
        <v>164500132</v>
      </c>
      <c r="F68" s="22">
        <v>170149034</v>
      </c>
      <c r="G68" s="22">
        <v>164318083</v>
      </c>
      <c r="H68" s="103">
        <f t="shared" si="0"/>
        <v>-3.426966855421587</v>
      </c>
    </row>
    <row r="69" spans="2:8" ht="12.75">
      <c r="B69" s="17" t="s">
        <v>81</v>
      </c>
      <c r="C69" s="6" t="s">
        <v>351</v>
      </c>
      <c r="D69" s="21">
        <v>196500000</v>
      </c>
      <c r="E69" s="22">
        <v>220477153</v>
      </c>
      <c r="F69" s="22">
        <v>216746635</v>
      </c>
      <c r="G69" s="22">
        <v>249262531</v>
      </c>
      <c r="H69" s="103">
        <f aca="true" t="shared" si="1" ref="H69:H79">((G69/F69)-1)*100</f>
        <v>15.001799681918948</v>
      </c>
    </row>
    <row r="70" spans="2:8" ht="12.75">
      <c r="B70" s="17" t="s">
        <v>82</v>
      </c>
      <c r="C70" s="6" t="s">
        <v>352</v>
      </c>
      <c r="D70" s="21">
        <v>2345965592</v>
      </c>
      <c r="E70" s="22">
        <v>1526594053</v>
      </c>
      <c r="F70" s="22">
        <v>1388636520</v>
      </c>
      <c r="G70" s="22">
        <v>1574093868</v>
      </c>
      <c r="H70" s="103">
        <f t="shared" si="1"/>
        <v>13.35535579893865</v>
      </c>
    </row>
    <row r="71" spans="2:8" ht="12.75">
      <c r="B71" s="17"/>
      <c r="C71" s="9" t="s">
        <v>132</v>
      </c>
      <c r="D71" s="30">
        <f>SUM(D72:D78)</f>
        <v>5812600000</v>
      </c>
      <c r="E71" s="31">
        <f>SUM(E72:E78)</f>
        <v>4753684174</v>
      </c>
      <c r="F71" s="31">
        <f>SUM(F72:F78)</f>
        <v>5694236939</v>
      </c>
      <c r="G71" s="31">
        <f>SUM(G72:G78)</f>
        <v>5702475991</v>
      </c>
      <c r="H71" s="104">
        <f t="shared" si="1"/>
        <v>0.1446910637590504</v>
      </c>
    </row>
    <row r="72" spans="2:8" ht="12.75">
      <c r="B72" s="17" t="s">
        <v>284</v>
      </c>
      <c r="C72" s="6" t="s">
        <v>353</v>
      </c>
      <c r="D72" s="21">
        <v>1266000000</v>
      </c>
      <c r="E72" s="22">
        <v>1296039075</v>
      </c>
      <c r="F72" s="22">
        <v>1464474706</v>
      </c>
      <c r="G72" s="22">
        <v>1523053694</v>
      </c>
      <c r="H72" s="103">
        <f t="shared" si="1"/>
        <v>3.9999999836118683</v>
      </c>
    </row>
    <row r="73" spans="2:8" ht="12.75">
      <c r="B73" s="17" t="s">
        <v>285</v>
      </c>
      <c r="C73" s="6" t="s">
        <v>354</v>
      </c>
      <c r="D73" s="21">
        <v>2494100000</v>
      </c>
      <c r="E73" s="22">
        <v>1727672136</v>
      </c>
      <c r="F73" s="22">
        <v>2266293320</v>
      </c>
      <c r="G73" s="22">
        <v>2119214631</v>
      </c>
      <c r="H73" s="103">
        <f t="shared" si="1"/>
        <v>-6.489834643293213</v>
      </c>
    </row>
    <row r="74" spans="2:8" ht="24">
      <c r="B74" s="17" t="s">
        <v>286</v>
      </c>
      <c r="C74" s="6" t="s">
        <v>355</v>
      </c>
      <c r="D74" s="21">
        <v>9500000</v>
      </c>
      <c r="E74" s="22">
        <v>8953996</v>
      </c>
      <c r="F74" s="22">
        <v>8927533</v>
      </c>
      <c r="G74" s="22">
        <v>9284634</v>
      </c>
      <c r="H74" s="103">
        <f t="shared" si="1"/>
        <v>3.999996415583107</v>
      </c>
    </row>
    <row r="75" spans="2:8" ht="24">
      <c r="B75" s="17" t="s">
        <v>287</v>
      </c>
      <c r="C75" s="6" t="s">
        <v>356</v>
      </c>
      <c r="D75" s="21">
        <v>33300000</v>
      </c>
      <c r="E75" s="22">
        <v>34596093</v>
      </c>
      <c r="F75" s="22">
        <v>34320536</v>
      </c>
      <c r="G75" s="22">
        <v>35693357</v>
      </c>
      <c r="H75" s="103">
        <f t="shared" si="1"/>
        <v>3.9999987179687446</v>
      </c>
    </row>
    <row r="76" spans="2:8" ht="12.75">
      <c r="B76" s="17" t="s">
        <v>288</v>
      </c>
      <c r="C76" s="6" t="s">
        <v>357</v>
      </c>
      <c r="D76" s="21">
        <v>571500000</v>
      </c>
      <c r="E76" s="22">
        <v>574811430</v>
      </c>
      <c r="F76" s="22">
        <v>689780210</v>
      </c>
      <c r="G76" s="22">
        <v>720571418</v>
      </c>
      <c r="H76" s="103">
        <f t="shared" si="1"/>
        <v>4.463915831972032</v>
      </c>
    </row>
    <row r="77" spans="2:8" ht="12.75">
      <c r="B77" s="17" t="s">
        <v>289</v>
      </c>
      <c r="C77" s="6" t="s">
        <v>358</v>
      </c>
      <c r="D77" s="21">
        <v>372000000</v>
      </c>
      <c r="E77" s="22">
        <v>51223374</v>
      </c>
      <c r="F77" s="22">
        <v>50806352</v>
      </c>
      <c r="G77" s="22">
        <v>52838606</v>
      </c>
      <c r="H77" s="103">
        <f t="shared" si="1"/>
        <v>3.9999998425393812</v>
      </c>
    </row>
    <row r="78" spans="2:8" ht="24">
      <c r="B78" s="17" t="s">
        <v>290</v>
      </c>
      <c r="C78" s="6" t="s">
        <v>359</v>
      </c>
      <c r="D78" s="21">
        <v>1066200000</v>
      </c>
      <c r="E78" s="22">
        <v>1060388070</v>
      </c>
      <c r="F78" s="22">
        <v>1179634282</v>
      </c>
      <c r="G78" s="22">
        <v>1241819651</v>
      </c>
      <c r="H78" s="103">
        <f t="shared" si="1"/>
        <v>5.27158034900177</v>
      </c>
    </row>
    <row r="79" spans="2:8" ht="13.5" thickBot="1">
      <c r="B79" s="121" t="s">
        <v>783</v>
      </c>
      <c r="C79" s="122"/>
      <c r="D79" s="33">
        <f>D4+D63+D71</f>
        <v>51020685834</v>
      </c>
      <c r="E79" s="33">
        <f>E4+E63+E71</f>
        <v>47863500000</v>
      </c>
      <c r="F79" s="33">
        <f>F4+F63+F71</f>
        <v>58384700000</v>
      </c>
      <c r="G79" s="33">
        <f>G4+G63+G71</f>
        <v>58369900000</v>
      </c>
      <c r="H79" s="105">
        <f t="shared" si="1"/>
        <v>-0.02534910687217451</v>
      </c>
    </row>
    <row r="80" spans="2:8" ht="27" customHeight="1">
      <c r="B80" s="127" t="s">
        <v>784</v>
      </c>
      <c r="C80" s="127"/>
      <c r="D80" s="127"/>
      <c r="E80" s="127"/>
      <c r="F80" s="127"/>
      <c r="G80" s="127"/>
      <c r="H80" s="127"/>
    </row>
    <row r="81" spans="2:8" ht="21.75" customHeight="1">
      <c r="B81" s="128" t="s">
        <v>1044</v>
      </c>
      <c r="C81" s="128"/>
      <c r="D81" s="128"/>
      <c r="E81" s="128"/>
      <c r="F81" s="128"/>
      <c r="G81" s="128"/>
      <c r="H81" s="128"/>
    </row>
    <row r="82" spans="2:8" ht="14.25" customHeight="1">
      <c r="B82" s="129" t="s">
        <v>1195</v>
      </c>
      <c r="C82" s="129"/>
      <c r="D82" s="129"/>
      <c r="E82" s="129"/>
      <c r="F82" s="129"/>
      <c r="G82" s="129"/>
      <c r="H82" s="129"/>
    </row>
    <row r="83" spans="2:8" ht="12.75">
      <c r="B83" s="95"/>
      <c r="C83" s="95"/>
      <c r="D83" s="95"/>
      <c r="E83" s="95"/>
      <c r="F83" s="95"/>
      <c r="G83" s="95"/>
      <c r="H83" s="95"/>
    </row>
    <row r="86" ht="12.75">
      <c r="C86" t="s">
        <v>624</v>
      </c>
    </row>
  </sheetData>
  <mergeCells count="5">
    <mergeCell ref="B82:H82"/>
    <mergeCell ref="B79:C79"/>
    <mergeCell ref="B2:H2"/>
    <mergeCell ref="B80:H80"/>
    <mergeCell ref="B81:H81"/>
  </mergeCells>
  <printOptions/>
  <pageMargins left="0.75" right="0.75" top="1" bottom="1" header="0" footer="0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01"/>
  <sheetViews>
    <sheetView zoomScale="80" zoomScaleNormal="80" workbookViewId="0" topLeftCell="A1">
      <selection activeCell="F83" sqref="F83"/>
    </sheetView>
  </sheetViews>
  <sheetFormatPr defaultColWidth="11.421875" defaultRowHeight="12.75"/>
  <cols>
    <col min="1" max="1" width="5.57421875" style="0" customWidth="1"/>
    <col min="3" max="3" width="35.8515625" style="0" bestFit="1" customWidth="1"/>
    <col min="4" max="7" width="16.421875" style="0" bestFit="1" customWidth="1"/>
    <col min="8" max="8" width="15.421875" style="0" customWidth="1"/>
  </cols>
  <sheetData>
    <row r="1" ht="13.5" thickBot="1"/>
    <row r="2" spans="2:8" ht="13.5" thickBot="1">
      <c r="B2" s="123" t="s">
        <v>1045</v>
      </c>
      <c r="C2" s="124"/>
      <c r="D2" s="124"/>
      <c r="E2" s="124"/>
      <c r="F2" s="124"/>
      <c r="G2" s="124"/>
      <c r="H2" s="125"/>
    </row>
    <row r="3" spans="2:8" ht="36.75" thickBot="1">
      <c r="B3" s="78" t="s">
        <v>785</v>
      </c>
      <c r="C3" s="78" t="s">
        <v>786</v>
      </c>
      <c r="D3" s="78" t="s">
        <v>1041</v>
      </c>
      <c r="E3" s="78" t="s">
        <v>1042</v>
      </c>
      <c r="F3" s="78" t="s">
        <v>1043</v>
      </c>
      <c r="G3" s="83" t="s">
        <v>1040</v>
      </c>
      <c r="H3" s="83" t="s">
        <v>1194</v>
      </c>
    </row>
    <row r="4" spans="2:8" ht="12.75">
      <c r="B4" s="100"/>
      <c r="C4" s="101" t="s">
        <v>768</v>
      </c>
      <c r="D4" s="84">
        <f>SUM(D5:D70)</f>
        <v>30415856720</v>
      </c>
      <c r="E4" s="73">
        <f>SUM(E5:E70)</f>
        <v>24523920530</v>
      </c>
      <c r="F4" s="73">
        <f>SUM(F5:F70)</f>
        <v>36128420530</v>
      </c>
      <c r="G4" s="73">
        <f>SUM(G5:G70)</f>
        <v>27165768633</v>
      </c>
      <c r="H4" s="102">
        <f>((G4/F4)-1)*100</f>
        <v>-24.807760111067335</v>
      </c>
    </row>
    <row r="5" spans="2:8" ht="12.75">
      <c r="B5" s="17">
        <v>100</v>
      </c>
      <c r="C5" s="6" t="s">
        <v>139</v>
      </c>
      <c r="D5" s="50">
        <v>24400581</v>
      </c>
      <c r="E5" s="22">
        <v>24513181</v>
      </c>
      <c r="F5" s="22">
        <v>23742985</v>
      </c>
      <c r="G5" s="22">
        <v>25123995</v>
      </c>
      <c r="H5" s="103">
        <f aca="true" t="shared" si="0" ref="H5:H68">((G5/F5)-1)*100</f>
        <v>5.816496956890638</v>
      </c>
    </row>
    <row r="6" spans="2:8" ht="12.75">
      <c r="B6" s="17">
        <v>102</v>
      </c>
      <c r="C6" s="6" t="s">
        <v>367</v>
      </c>
      <c r="D6" s="50">
        <v>19800320</v>
      </c>
      <c r="E6" s="22">
        <v>19807232</v>
      </c>
      <c r="F6" s="22">
        <v>19334877</v>
      </c>
      <c r="G6" s="22">
        <v>19671370</v>
      </c>
      <c r="H6" s="103">
        <f t="shared" si="0"/>
        <v>1.7403420771696654</v>
      </c>
    </row>
    <row r="7" spans="2:8" ht="12.75">
      <c r="B7" s="17">
        <v>110</v>
      </c>
      <c r="C7" s="6" t="s">
        <v>368</v>
      </c>
      <c r="D7" s="50">
        <v>33059186</v>
      </c>
      <c r="E7" s="22">
        <v>32997581</v>
      </c>
      <c r="F7" s="22">
        <v>32308706</v>
      </c>
      <c r="G7" s="22">
        <v>49379305</v>
      </c>
      <c r="H7" s="103">
        <f t="shared" si="0"/>
        <v>52.83591054374013</v>
      </c>
    </row>
    <row r="8" spans="2:8" ht="12.75">
      <c r="B8" s="17">
        <v>111</v>
      </c>
      <c r="C8" s="6" t="s">
        <v>369</v>
      </c>
      <c r="D8" s="50">
        <v>73415857</v>
      </c>
      <c r="E8" s="22">
        <v>68273775</v>
      </c>
      <c r="F8" s="22">
        <v>63766839</v>
      </c>
      <c r="G8" s="22">
        <v>68013096</v>
      </c>
      <c r="H8" s="103">
        <f t="shared" si="0"/>
        <v>6.659036368417137</v>
      </c>
    </row>
    <row r="9" spans="2:8" ht="12.75">
      <c r="B9" s="17">
        <v>112</v>
      </c>
      <c r="C9" s="6" t="s">
        <v>165</v>
      </c>
      <c r="D9" s="50">
        <v>43516349</v>
      </c>
      <c r="E9" s="22">
        <v>52544502</v>
      </c>
      <c r="F9" s="22">
        <v>51407333</v>
      </c>
      <c r="G9" s="22">
        <v>59059370</v>
      </c>
      <c r="H9" s="103">
        <f t="shared" si="0"/>
        <v>14.885107928084885</v>
      </c>
    </row>
    <row r="10" spans="2:8" ht="24">
      <c r="B10" s="17">
        <v>113</v>
      </c>
      <c r="C10" s="6" t="s">
        <v>370</v>
      </c>
      <c r="D10" s="50">
        <v>24435775</v>
      </c>
      <c r="E10" s="22">
        <v>26948063</v>
      </c>
      <c r="F10" s="22">
        <v>24902059</v>
      </c>
      <c r="G10" s="22">
        <v>241859783</v>
      </c>
      <c r="H10" s="103">
        <f t="shared" si="0"/>
        <v>871.2441168017472</v>
      </c>
    </row>
    <row r="11" spans="2:8" ht="12.75">
      <c r="B11" s="17">
        <v>200</v>
      </c>
      <c r="C11" s="6" t="s">
        <v>371</v>
      </c>
      <c r="D11" s="50">
        <v>19627249</v>
      </c>
      <c r="E11" s="22">
        <v>19448297</v>
      </c>
      <c r="F11" s="22">
        <v>19038948</v>
      </c>
      <c r="G11" s="22">
        <v>19648605</v>
      </c>
      <c r="H11" s="103">
        <f t="shared" si="0"/>
        <v>3.202156967916503</v>
      </c>
    </row>
    <row r="12" spans="2:8" ht="24">
      <c r="B12" s="17">
        <v>205</v>
      </c>
      <c r="C12" s="6" t="s">
        <v>372</v>
      </c>
      <c r="D12" s="50">
        <v>54177490</v>
      </c>
      <c r="E12" s="32"/>
      <c r="F12" s="32"/>
      <c r="G12" s="22"/>
      <c r="H12" s="103"/>
    </row>
    <row r="13" spans="2:8" ht="15.75" customHeight="1">
      <c r="B13" s="17">
        <v>210</v>
      </c>
      <c r="C13" s="6" t="s">
        <v>374</v>
      </c>
      <c r="D13" s="50">
        <v>374460374</v>
      </c>
      <c r="E13" s="22">
        <v>580795916</v>
      </c>
      <c r="F13" s="22">
        <v>576582281</v>
      </c>
      <c r="G13" s="22">
        <v>821859493</v>
      </c>
      <c r="H13" s="103">
        <f t="shared" si="0"/>
        <v>42.53984558363493</v>
      </c>
    </row>
    <row r="14" spans="2:8" ht="24">
      <c r="B14" s="17">
        <v>211</v>
      </c>
      <c r="C14" s="6" t="s">
        <v>373</v>
      </c>
      <c r="D14" s="50">
        <v>420541385</v>
      </c>
      <c r="E14" s="22">
        <v>450262110</v>
      </c>
      <c r="F14" s="22">
        <v>448856029</v>
      </c>
      <c r="G14" s="22">
        <v>829935203</v>
      </c>
      <c r="H14" s="103">
        <f t="shared" si="0"/>
        <v>84.90009031381418</v>
      </c>
    </row>
    <row r="15" spans="2:8" ht="12.75">
      <c r="B15" s="17">
        <v>212</v>
      </c>
      <c r="C15" s="6" t="s">
        <v>375</v>
      </c>
      <c r="D15" s="50">
        <v>116688336</v>
      </c>
      <c r="E15" s="22">
        <v>80833549</v>
      </c>
      <c r="F15" s="22">
        <v>69240479</v>
      </c>
      <c r="G15" s="22">
        <v>94968638</v>
      </c>
      <c r="H15" s="103">
        <f t="shared" si="0"/>
        <v>37.157684885455524</v>
      </c>
    </row>
    <row r="16" spans="2:8" ht="12.75">
      <c r="B16" s="17">
        <v>214</v>
      </c>
      <c r="C16" s="6" t="s">
        <v>1003</v>
      </c>
      <c r="D16" s="50"/>
      <c r="E16" s="22"/>
      <c r="F16" s="22"/>
      <c r="G16" s="22">
        <v>73318259</v>
      </c>
      <c r="H16" s="103"/>
    </row>
    <row r="17" spans="2:8" ht="12.75">
      <c r="B17" s="17">
        <v>213</v>
      </c>
      <c r="C17" s="6" t="s">
        <v>376</v>
      </c>
      <c r="D17" s="50">
        <v>55653913</v>
      </c>
      <c r="E17" s="32"/>
      <c r="F17" s="32"/>
      <c r="G17" s="22"/>
      <c r="H17" s="103"/>
    </row>
    <row r="18" spans="2:8" ht="12.75">
      <c r="B18" s="17">
        <v>300</v>
      </c>
      <c r="C18" s="6" t="s">
        <v>377</v>
      </c>
      <c r="D18" s="21">
        <v>26317631</v>
      </c>
      <c r="E18" s="22">
        <v>56841131</v>
      </c>
      <c r="F18" s="22">
        <v>50695004</v>
      </c>
      <c r="G18" s="22">
        <v>25671038</v>
      </c>
      <c r="H18" s="103">
        <f t="shared" si="0"/>
        <v>-49.36179904433975</v>
      </c>
    </row>
    <row r="19" spans="2:8" ht="12.75">
      <c r="B19" s="17">
        <v>310</v>
      </c>
      <c r="C19" s="6" t="s">
        <v>378</v>
      </c>
      <c r="D19" s="21">
        <v>167552381</v>
      </c>
      <c r="E19" s="22">
        <v>25999183</v>
      </c>
      <c r="F19" s="22">
        <v>25439547</v>
      </c>
      <c r="G19" s="22">
        <v>277693575</v>
      </c>
      <c r="H19" s="103">
        <f t="shared" si="0"/>
        <v>991.5822321836155</v>
      </c>
    </row>
    <row r="20" spans="2:8" ht="24">
      <c r="B20" s="17">
        <v>311</v>
      </c>
      <c r="C20" s="6" t="s">
        <v>379</v>
      </c>
      <c r="D20" s="21">
        <v>237369091</v>
      </c>
      <c r="E20" s="22">
        <v>176870367</v>
      </c>
      <c r="F20" s="22">
        <v>164309581</v>
      </c>
      <c r="G20" s="22">
        <v>565175371</v>
      </c>
      <c r="H20" s="103">
        <f t="shared" si="0"/>
        <v>243.96982060346195</v>
      </c>
    </row>
    <row r="21" spans="2:8" ht="15.75" customHeight="1">
      <c r="B21" s="17">
        <v>312</v>
      </c>
      <c r="C21" s="6" t="s">
        <v>380</v>
      </c>
      <c r="D21" s="21">
        <v>169390907</v>
      </c>
      <c r="E21" s="22">
        <v>170177956</v>
      </c>
      <c r="F21" s="22">
        <v>147257805</v>
      </c>
      <c r="G21" s="22">
        <v>325994878</v>
      </c>
      <c r="H21" s="103">
        <f t="shared" si="0"/>
        <v>121.37697760740083</v>
      </c>
    </row>
    <row r="22" spans="2:8" ht="24">
      <c r="B22" s="17">
        <v>313</v>
      </c>
      <c r="C22" s="6" t="s">
        <v>381</v>
      </c>
      <c r="D22" s="21">
        <v>158117570</v>
      </c>
      <c r="E22" s="22">
        <v>154684298</v>
      </c>
      <c r="F22" s="22">
        <v>139912325</v>
      </c>
      <c r="G22" s="22">
        <v>202299812</v>
      </c>
      <c r="H22" s="103">
        <f t="shared" si="0"/>
        <v>44.59041546196878</v>
      </c>
    </row>
    <row r="23" spans="2:8" ht="12.75">
      <c r="B23" s="17">
        <v>400</v>
      </c>
      <c r="C23" s="6" t="s">
        <v>382</v>
      </c>
      <c r="D23" s="21">
        <v>28046593</v>
      </c>
      <c r="E23" s="22">
        <v>169978241</v>
      </c>
      <c r="F23" s="22">
        <v>163679435</v>
      </c>
      <c r="G23" s="22">
        <v>32397059</v>
      </c>
      <c r="H23" s="103">
        <f t="shared" si="0"/>
        <v>-80.20700706842005</v>
      </c>
    </row>
    <row r="24" spans="2:8" ht="24">
      <c r="B24" s="17">
        <v>410</v>
      </c>
      <c r="C24" s="6" t="s">
        <v>383</v>
      </c>
      <c r="D24" s="21">
        <v>37983111</v>
      </c>
      <c r="E24" s="22">
        <v>27676569</v>
      </c>
      <c r="F24" s="22">
        <v>27131106</v>
      </c>
      <c r="G24" s="22"/>
      <c r="H24" s="103">
        <f t="shared" si="0"/>
        <v>-100</v>
      </c>
    </row>
    <row r="25" spans="2:8" ht="24">
      <c r="B25" s="17">
        <v>411</v>
      </c>
      <c r="C25" s="6" t="s">
        <v>384</v>
      </c>
      <c r="D25" s="21">
        <v>77809981</v>
      </c>
      <c r="E25" s="22">
        <v>81837006</v>
      </c>
      <c r="F25" s="22">
        <v>77832502</v>
      </c>
      <c r="G25" s="22">
        <v>63434699</v>
      </c>
      <c r="H25" s="103">
        <f t="shared" si="0"/>
        <v>-18.498445546566135</v>
      </c>
    </row>
    <row r="26" spans="2:8" ht="12.75">
      <c r="B26" s="17">
        <v>414</v>
      </c>
      <c r="C26" s="6" t="s">
        <v>385</v>
      </c>
      <c r="D26" s="21">
        <v>17998728</v>
      </c>
      <c r="E26" s="22">
        <v>18154093</v>
      </c>
      <c r="F26" s="22">
        <v>17379844</v>
      </c>
      <c r="G26" s="22">
        <v>93261514</v>
      </c>
      <c r="H26" s="103">
        <f t="shared" si="0"/>
        <v>436.60731362145714</v>
      </c>
    </row>
    <row r="27" spans="2:8" ht="24">
      <c r="B27" s="17">
        <v>500</v>
      </c>
      <c r="C27" s="6" t="s">
        <v>386</v>
      </c>
      <c r="D27" s="21">
        <v>20566927</v>
      </c>
      <c r="E27" s="22">
        <v>28350667</v>
      </c>
      <c r="F27" s="22">
        <v>26359226</v>
      </c>
      <c r="G27" s="22">
        <v>22143683</v>
      </c>
      <c r="H27" s="103">
        <f t="shared" si="0"/>
        <v>-15.992666097251874</v>
      </c>
    </row>
    <row r="28" spans="2:8" ht="12.75">
      <c r="B28" s="17">
        <v>510</v>
      </c>
      <c r="C28" s="6" t="s">
        <v>387</v>
      </c>
      <c r="D28" s="21">
        <v>470506183</v>
      </c>
      <c r="E28" s="22">
        <v>471359875</v>
      </c>
      <c r="F28" s="22">
        <v>521179604</v>
      </c>
      <c r="G28" s="22">
        <v>1084851537</v>
      </c>
      <c r="H28" s="103">
        <f t="shared" si="0"/>
        <v>108.1531066591777</v>
      </c>
    </row>
    <row r="29" spans="2:8" ht="12.75">
      <c r="B29" s="17">
        <v>511</v>
      </c>
      <c r="C29" s="6" t="s">
        <v>388</v>
      </c>
      <c r="D29" s="21">
        <v>112569961</v>
      </c>
      <c r="E29" s="22">
        <v>121139905</v>
      </c>
      <c r="F29" s="22">
        <v>111906718</v>
      </c>
      <c r="G29" s="22">
        <v>243107600</v>
      </c>
      <c r="H29" s="103">
        <f t="shared" si="0"/>
        <v>117.24129198391826</v>
      </c>
    </row>
    <row r="30" spans="2:8" ht="12.75">
      <c r="B30" s="17">
        <v>512</v>
      </c>
      <c r="C30" s="6" t="s">
        <v>389</v>
      </c>
      <c r="D30" s="21">
        <v>42518979</v>
      </c>
      <c r="E30" s="22">
        <v>29087107</v>
      </c>
      <c r="F30" s="22">
        <v>27621158</v>
      </c>
      <c r="G30" s="22"/>
      <c r="H30" s="103">
        <f t="shared" si="0"/>
        <v>-100</v>
      </c>
    </row>
    <row r="31" spans="2:8" ht="24">
      <c r="B31" s="17">
        <v>512</v>
      </c>
      <c r="C31" s="6" t="s">
        <v>1002</v>
      </c>
      <c r="D31" s="21"/>
      <c r="E31" s="22"/>
      <c r="F31" s="22"/>
      <c r="G31" s="22">
        <v>29871597</v>
      </c>
      <c r="H31" s="103"/>
    </row>
    <row r="32" spans="2:8" ht="24">
      <c r="B32" s="17">
        <v>600</v>
      </c>
      <c r="C32" s="6" t="s">
        <v>390</v>
      </c>
      <c r="D32" s="21">
        <v>13548543</v>
      </c>
      <c r="E32" s="22">
        <v>14248349</v>
      </c>
      <c r="F32" s="22">
        <v>13935887</v>
      </c>
      <c r="G32" s="22">
        <v>14713853</v>
      </c>
      <c r="H32" s="103">
        <f t="shared" si="0"/>
        <v>5.582464898000383</v>
      </c>
    </row>
    <row r="33" spans="2:8" ht="12.75">
      <c r="B33" s="17">
        <v>610</v>
      </c>
      <c r="C33" s="6" t="s">
        <v>422</v>
      </c>
      <c r="D33" s="21">
        <v>31430277</v>
      </c>
      <c r="E33" s="22">
        <v>30829023</v>
      </c>
      <c r="F33" s="22">
        <v>29247815</v>
      </c>
      <c r="G33" s="22">
        <v>37101009</v>
      </c>
      <c r="H33" s="103">
        <f t="shared" si="0"/>
        <v>26.850532253435013</v>
      </c>
    </row>
    <row r="34" spans="2:8" ht="12.75">
      <c r="B34" s="17">
        <v>611</v>
      </c>
      <c r="C34" s="6" t="s">
        <v>391</v>
      </c>
      <c r="D34" s="21">
        <v>15430069</v>
      </c>
      <c r="E34" s="22">
        <v>15473272</v>
      </c>
      <c r="F34" s="22">
        <v>15122412</v>
      </c>
      <c r="G34" s="22">
        <v>15608498</v>
      </c>
      <c r="H34" s="103">
        <f t="shared" si="0"/>
        <v>3.214341733316095</v>
      </c>
    </row>
    <row r="35" spans="2:8" ht="12.75">
      <c r="B35" s="17">
        <v>621</v>
      </c>
      <c r="C35" s="6" t="s">
        <v>392</v>
      </c>
      <c r="D35" s="21">
        <v>238020565</v>
      </c>
      <c r="E35" s="22">
        <v>176161641</v>
      </c>
      <c r="F35" s="22">
        <v>287396133</v>
      </c>
      <c r="G35" s="22">
        <v>206926606</v>
      </c>
      <c r="H35" s="103">
        <f t="shared" si="0"/>
        <v>-27.999516263498226</v>
      </c>
    </row>
    <row r="36" spans="2:8" ht="12.75">
      <c r="B36" s="17">
        <v>622</v>
      </c>
      <c r="C36" s="6" t="s">
        <v>393</v>
      </c>
      <c r="D36" s="21">
        <v>825004723</v>
      </c>
      <c r="E36" s="22">
        <v>681057672</v>
      </c>
      <c r="F36" s="22">
        <v>963450752</v>
      </c>
      <c r="G36" s="22">
        <v>535956146</v>
      </c>
      <c r="H36" s="103">
        <f t="shared" si="0"/>
        <v>-44.37119438773348</v>
      </c>
    </row>
    <row r="37" spans="2:8" ht="12.75">
      <c r="B37" s="17">
        <v>623</v>
      </c>
      <c r="C37" s="6" t="s">
        <v>394</v>
      </c>
      <c r="D37" s="21">
        <v>350081990</v>
      </c>
      <c r="E37" s="22">
        <v>395369898</v>
      </c>
      <c r="F37" s="22">
        <v>705357474</v>
      </c>
      <c r="G37" s="22">
        <v>559055791</v>
      </c>
      <c r="H37" s="103">
        <f t="shared" si="0"/>
        <v>-20.741494687841076</v>
      </c>
    </row>
    <row r="38" spans="2:8" ht="12.75">
      <c r="B38" s="17">
        <v>624</v>
      </c>
      <c r="C38" s="6" t="s">
        <v>395</v>
      </c>
      <c r="D38" s="21">
        <v>725580225</v>
      </c>
      <c r="E38" s="22">
        <v>829294223</v>
      </c>
      <c r="F38" s="22">
        <v>1029818367</v>
      </c>
      <c r="G38" s="22">
        <v>746737987</v>
      </c>
      <c r="H38" s="103">
        <f t="shared" si="0"/>
        <v>-27.48837941438658</v>
      </c>
    </row>
    <row r="39" spans="2:8" ht="12.75">
      <c r="B39" s="17">
        <v>625</v>
      </c>
      <c r="C39" s="6" t="s">
        <v>396</v>
      </c>
      <c r="D39" s="21">
        <v>740251761</v>
      </c>
      <c r="E39" s="22">
        <v>832020077</v>
      </c>
      <c r="F39" s="22">
        <v>1080114525</v>
      </c>
      <c r="G39" s="22">
        <v>764764610</v>
      </c>
      <c r="H39" s="103">
        <f t="shared" si="0"/>
        <v>-29.19597021436222</v>
      </c>
    </row>
    <row r="40" spans="2:8" ht="12.75">
      <c r="B40" s="17">
        <v>626</v>
      </c>
      <c r="C40" s="6" t="s">
        <v>397</v>
      </c>
      <c r="D40" s="21">
        <v>339402655</v>
      </c>
      <c r="E40" s="22">
        <v>136602335</v>
      </c>
      <c r="F40" s="22">
        <v>304342200</v>
      </c>
      <c r="G40" s="22">
        <v>276235018</v>
      </c>
      <c r="H40" s="103">
        <f t="shared" si="0"/>
        <v>-9.235387665594851</v>
      </c>
    </row>
    <row r="41" spans="2:8" ht="12.75">
      <c r="B41" s="17">
        <v>627</v>
      </c>
      <c r="C41" s="6" t="s">
        <v>398</v>
      </c>
      <c r="D41" s="21">
        <v>1121544710</v>
      </c>
      <c r="E41" s="22">
        <v>823432213</v>
      </c>
      <c r="F41" s="22">
        <v>1476821360</v>
      </c>
      <c r="G41" s="22">
        <v>801564312</v>
      </c>
      <c r="H41" s="103">
        <f t="shared" si="0"/>
        <v>-45.7236783194956</v>
      </c>
    </row>
    <row r="42" spans="2:8" ht="12.75">
      <c r="B42" s="17">
        <v>628</v>
      </c>
      <c r="C42" s="6" t="s">
        <v>399</v>
      </c>
      <c r="D42" s="21">
        <v>810617848</v>
      </c>
      <c r="E42" s="22">
        <v>377836609</v>
      </c>
      <c r="F42" s="22">
        <v>860868769</v>
      </c>
      <c r="G42" s="22">
        <v>596203700</v>
      </c>
      <c r="H42" s="103">
        <f t="shared" si="0"/>
        <v>-30.7439505916145</v>
      </c>
    </row>
    <row r="43" spans="2:8" ht="12.75">
      <c r="B43" s="17">
        <v>630</v>
      </c>
      <c r="C43" s="6" t="s">
        <v>400</v>
      </c>
      <c r="D43" s="21">
        <v>1164895350</v>
      </c>
      <c r="E43" s="22">
        <v>989979107</v>
      </c>
      <c r="F43" s="22">
        <v>1376140957</v>
      </c>
      <c r="G43" s="22">
        <v>684988650</v>
      </c>
      <c r="H43" s="103">
        <f t="shared" si="0"/>
        <v>-50.22394715340196</v>
      </c>
    </row>
    <row r="44" spans="2:8" ht="12.75">
      <c r="B44" s="17">
        <v>631</v>
      </c>
      <c r="C44" s="6" t="s">
        <v>401</v>
      </c>
      <c r="D44" s="21">
        <v>1026385410</v>
      </c>
      <c r="E44" s="22">
        <v>586732691</v>
      </c>
      <c r="F44" s="22">
        <v>974087258</v>
      </c>
      <c r="G44" s="22">
        <v>753154311</v>
      </c>
      <c r="H44" s="103">
        <f t="shared" si="0"/>
        <v>-22.681022175941447</v>
      </c>
    </row>
    <row r="45" spans="2:8" ht="12.75">
      <c r="B45" s="17">
        <v>632</v>
      </c>
      <c r="C45" s="6" t="s">
        <v>402</v>
      </c>
      <c r="D45" s="21">
        <v>1355180483</v>
      </c>
      <c r="E45" s="22">
        <v>570321400</v>
      </c>
      <c r="F45" s="22">
        <v>1163709403</v>
      </c>
      <c r="G45" s="22">
        <v>725219912</v>
      </c>
      <c r="H45" s="103">
        <f t="shared" si="0"/>
        <v>-37.680325506487286</v>
      </c>
    </row>
    <row r="46" spans="2:8" ht="12.75">
      <c r="B46" s="17">
        <v>633</v>
      </c>
      <c r="C46" s="6" t="s">
        <v>403</v>
      </c>
      <c r="D46" s="21">
        <v>968733555</v>
      </c>
      <c r="E46" s="22">
        <v>821800114</v>
      </c>
      <c r="F46" s="22">
        <v>1252847793</v>
      </c>
      <c r="G46" s="22">
        <v>692994737</v>
      </c>
      <c r="H46" s="103">
        <f t="shared" si="0"/>
        <v>-44.68643829905362</v>
      </c>
    </row>
    <row r="47" spans="2:8" ht="12.75">
      <c r="B47" s="17">
        <v>634</v>
      </c>
      <c r="C47" s="6" t="s">
        <v>404</v>
      </c>
      <c r="D47" s="21">
        <v>855787957</v>
      </c>
      <c r="E47" s="22">
        <v>956240468</v>
      </c>
      <c r="F47" s="22">
        <v>1656437369</v>
      </c>
      <c r="G47" s="22">
        <v>935301343</v>
      </c>
      <c r="H47" s="103">
        <f t="shared" si="0"/>
        <v>-43.53536327397357</v>
      </c>
    </row>
    <row r="48" spans="2:8" ht="12.75">
      <c r="B48" s="17">
        <v>635</v>
      </c>
      <c r="C48" s="6" t="s">
        <v>405</v>
      </c>
      <c r="D48" s="21">
        <v>1574784743</v>
      </c>
      <c r="E48" s="22">
        <v>876364965</v>
      </c>
      <c r="F48" s="22">
        <v>1604098917</v>
      </c>
      <c r="G48" s="22">
        <v>738221170</v>
      </c>
      <c r="H48" s="103">
        <f t="shared" si="0"/>
        <v>-53.97907434657285</v>
      </c>
    </row>
    <row r="49" spans="2:8" ht="12.75">
      <c r="B49" s="17">
        <v>636</v>
      </c>
      <c r="C49" s="6" t="s">
        <v>406</v>
      </c>
      <c r="D49" s="21">
        <v>456422092</v>
      </c>
      <c r="E49" s="22">
        <v>529842527</v>
      </c>
      <c r="F49" s="22">
        <v>991397753</v>
      </c>
      <c r="G49" s="22">
        <v>774793226</v>
      </c>
      <c r="H49" s="103">
        <f t="shared" si="0"/>
        <v>-21.84839801629044</v>
      </c>
    </row>
    <row r="50" spans="2:8" ht="12.75">
      <c r="B50" s="17">
        <v>637</v>
      </c>
      <c r="C50" s="6" t="s">
        <v>407</v>
      </c>
      <c r="D50" s="21">
        <v>218336309</v>
      </c>
      <c r="E50" s="22">
        <v>389435233</v>
      </c>
      <c r="F50" s="22">
        <v>545464322</v>
      </c>
      <c r="G50" s="22">
        <v>270127719</v>
      </c>
      <c r="H50" s="103">
        <f t="shared" si="0"/>
        <v>-50.47747247527584</v>
      </c>
    </row>
    <row r="51" spans="2:8" ht="12.75">
      <c r="B51" s="17">
        <v>638</v>
      </c>
      <c r="C51" s="6" t="s">
        <v>408</v>
      </c>
      <c r="D51" s="21">
        <v>378257458</v>
      </c>
      <c r="E51" s="22">
        <v>274769372</v>
      </c>
      <c r="F51" s="22">
        <v>534698389</v>
      </c>
      <c r="G51" s="22">
        <v>263868633</v>
      </c>
      <c r="H51" s="103">
        <f t="shared" si="0"/>
        <v>-50.6509392157529</v>
      </c>
    </row>
    <row r="52" spans="2:8" ht="12.75">
      <c r="B52" s="17">
        <v>639</v>
      </c>
      <c r="C52" s="6" t="s">
        <v>409</v>
      </c>
      <c r="D52" s="21">
        <v>770910117</v>
      </c>
      <c r="E52" s="22">
        <v>1102389776</v>
      </c>
      <c r="F52" s="22">
        <v>1442140469</v>
      </c>
      <c r="G52" s="22">
        <v>758233953</v>
      </c>
      <c r="H52" s="103">
        <f t="shared" si="0"/>
        <v>-47.42301673804564</v>
      </c>
    </row>
    <row r="53" spans="2:8" ht="12.75">
      <c r="B53" s="17">
        <v>640</v>
      </c>
      <c r="C53" s="6" t="s">
        <v>410</v>
      </c>
      <c r="D53" s="21">
        <v>1758128690</v>
      </c>
      <c r="E53" s="22">
        <v>1000089441</v>
      </c>
      <c r="F53" s="22">
        <v>1833258800</v>
      </c>
      <c r="G53" s="22">
        <v>952129564</v>
      </c>
      <c r="H53" s="103">
        <f t="shared" si="0"/>
        <v>-48.063548692634114</v>
      </c>
    </row>
    <row r="54" spans="2:8" ht="12.75">
      <c r="B54" s="17">
        <v>641</v>
      </c>
      <c r="C54" s="6" t="s">
        <v>411</v>
      </c>
      <c r="D54" s="21">
        <v>1315614267</v>
      </c>
      <c r="E54" s="22">
        <v>718583784</v>
      </c>
      <c r="F54" s="22">
        <v>1229407849</v>
      </c>
      <c r="G54" s="22">
        <v>393063286</v>
      </c>
      <c r="H54" s="103">
        <f t="shared" si="0"/>
        <v>-68.02824332708485</v>
      </c>
    </row>
    <row r="55" spans="2:8" ht="12.75">
      <c r="B55" s="17">
        <v>642</v>
      </c>
      <c r="C55" s="6" t="s">
        <v>412</v>
      </c>
      <c r="D55" s="21">
        <v>600714394</v>
      </c>
      <c r="E55" s="22">
        <v>383410782</v>
      </c>
      <c r="F55" s="22">
        <v>563674785</v>
      </c>
      <c r="G55" s="22">
        <v>585424704</v>
      </c>
      <c r="H55" s="103">
        <f t="shared" si="0"/>
        <v>3.858593568275359</v>
      </c>
    </row>
    <row r="56" spans="2:8" ht="12.75">
      <c r="B56" s="17">
        <v>643</v>
      </c>
      <c r="C56" s="6" t="s">
        <v>413</v>
      </c>
      <c r="D56" s="21">
        <v>846186812</v>
      </c>
      <c r="E56" s="22">
        <v>654265846</v>
      </c>
      <c r="F56" s="22">
        <v>827558493</v>
      </c>
      <c r="G56" s="22">
        <v>518190151</v>
      </c>
      <c r="H56" s="103">
        <f t="shared" si="0"/>
        <v>-37.38325986825441</v>
      </c>
    </row>
    <row r="57" spans="2:8" ht="12.75">
      <c r="B57" s="17">
        <v>644</v>
      </c>
      <c r="C57" s="6" t="s">
        <v>414</v>
      </c>
      <c r="D57" s="21">
        <v>872693983</v>
      </c>
      <c r="E57" s="22">
        <v>684360570</v>
      </c>
      <c r="F57" s="22">
        <v>1127228792</v>
      </c>
      <c r="G57" s="22">
        <v>834151414</v>
      </c>
      <c r="H57" s="103">
        <f t="shared" si="0"/>
        <v>-25.99981299980847</v>
      </c>
    </row>
    <row r="58" spans="2:8" ht="12.75">
      <c r="B58" s="17">
        <v>645</v>
      </c>
      <c r="C58" s="6" t="s">
        <v>415</v>
      </c>
      <c r="D58" s="21">
        <v>1317881509</v>
      </c>
      <c r="E58" s="22">
        <v>346475398</v>
      </c>
      <c r="F58" s="22">
        <v>809373936</v>
      </c>
      <c r="G58" s="22">
        <v>716368459</v>
      </c>
      <c r="H58" s="103">
        <f t="shared" si="0"/>
        <v>-11.491039291386329</v>
      </c>
    </row>
    <row r="59" spans="2:8" ht="12.75">
      <c r="B59" s="17">
        <v>646</v>
      </c>
      <c r="C59" s="6" t="s">
        <v>416</v>
      </c>
      <c r="D59" s="21">
        <v>836001152</v>
      </c>
      <c r="E59" s="22">
        <v>437903022</v>
      </c>
      <c r="F59" s="22">
        <v>1012812570</v>
      </c>
      <c r="G59" s="22">
        <v>652926066</v>
      </c>
      <c r="H59" s="103">
        <f t="shared" si="0"/>
        <v>-35.533376525925235</v>
      </c>
    </row>
    <row r="60" spans="2:8" ht="12.75">
      <c r="B60" s="17">
        <v>647</v>
      </c>
      <c r="C60" s="6" t="s">
        <v>417</v>
      </c>
      <c r="D60" s="21">
        <v>794979664</v>
      </c>
      <c r="E60" s="22">
        <v>607950168</v>
      </c>
      <c r="F60" s="22">
        <v>936246697</v>
      </c>
      <c r="G60" s="22">
        <v>624337378</v>
      </c>
      <c r="H60" s="103">
        <f t="shared" si="0"/>
        <v>-33.31486455433657</v>
      </c>
    </row>
    <row r="61" spans="2:8" ht="12.75">
      <c r="B61" s="17">
        <v>648</v>
      </c>
      <c r="C61" s="6" t="s">
        <v>418</v>
      </c>
      <c r="D61" s="21">
        <v>835087216</v>
      </c>
      <c r="E61" s="22">
        <v>935862641</v>
      </c>
      <c r="F61" s="22">
        <v>1111464292</v>
      </c>
      <c r="G61" s="22">
        <v>771156801</v>
      </c>
      <c r="H61" s="103">
        <f t="shared" si="0"/>
        <v>-30.617941885262113</v>
      </c>
    </row>
    <row r="62" spans="2:8" ht="12.75">
      <c r="B62" s="17">
        <v>649</v>
      </c>
      <c r="C62" s="6" t="s">
        <v>419</v>
      </c>
      <c r="D62" s="21">
        <v>343744864</v>
      </c>
      <c r="E62" s="22">
        <v>349294128</v>
      </c>
      <c r="F62" s="22">
        <v>547447249</v>
      </c>
      <c r="G62" s="22">
        <v>396824340</v>
      </c>
      <c r="H62" s="103">
        <f t="shared" si="0"/>
        <v>-27.51368451940106</v>
      </c>
    </row>
    <row r="63" spans="2:8" ht="12.75">
      <c r="B63" s="17">
        <v>650</v>
      </c>
      <c r="C63" s="6" t="s">
        <v>420</v>
      </c>
      <c r="D63" s="21">
        <v>1277806773</v>
      </c>
      <c r="E63" s="22">
        <v>1171033135</v>
      </c>
      <c r="F63" s="22">
        <v>1607686478</v>
      </c>
      <c r="G63" s="22">
        <v>970097644</v>
      </c>
      <c r="H63" s="103">
        <f t="shared" si="0"/>
        <v>-39.65877941532329</v>
      </c>
    </row>
    <row r="64" spans="2:8" ht="12.75">
      <c r="B64" s="17">
        <v>651</v>
      </c>
      <c r="C64" s="6" t="s">
        <v>421</v>
      </c>
      <c r="D64" s="21">
        <v>473644377</v>
      </c>
      <c r="E64" s="22">
        <v>595811682</v>
      </c>
      <c r="F64" s="22">
        <v>822103632</v>
      </c>
      <c r="G64" s="22">
        <v>512425418</v>
      </c>
      <c r="H64" s="103">
        <f t="shared" si="0"/>
        <v>-37.66899961828657</v>
      </c>
    </row>
    <row r="65" spans="2:8" ht="12.75">
      <c r="B65" s="17">
        <v>652</v>
      </c>
      <c r="C65" s="6" t="s">
        <v>423</v>
      </c>
      <c r="D65" s="21">
        <v>720887351</v>
      </c>
      <c r="E65" s="22">
        <v>520629304</v>
      </c>
      <c r="F65" s="22">
        <v>896273262</v>
      </c>
      <c r="G65" s="22">
        <v>642212052</v>
      </c>
      <c r="H65" s="103">
        <f t="shared" si="0"/>
        <v>-28.346400676181283</v>
      </c>
    </row>
    <row r="66" spans="2:8" ht="12.75">
      <c r="B66" s="17">
        <v>700</v>
      </c>
      <c r="C66" s="6" t="s">
        <v>111</v>
      </c>
      <c r="D66" s="21">
        <v>24869471</v>
      </c>
      <c r="E66" s="22">
        <v>24816852</v>
      </c>
      <c r="F66" s="22">
        <v>24469561</v>
      </c>
      <c r="G66" s="22">
        <v>24941112</v>
      </c>
      <c r="H66" s="103">
        <f t="shared" si="0"/>
        <v>1.927092194257174</v>
      </c>
    </row>
    <row r="67" spans="2:8" ht="24">
      <c r="B67" s="17">
        <v>710</v>
      </c>
      <c r="C67" s="6" t="s">
        <v>424</v>
      </c>
      <c r="D67" s="21">
        <v>82547993</v>
      </c>
      <c r="E67" s="22">
        <v>93870943</v>
      </c>
      <c r="F67" s="22">
        <v>83873960</v>
      </c>
      <c r="G67" s="22">
        <v>94614994</v>
      </c>
      <c r="H67" s="103">
        <f t="shared" si="0"/>
        <v>12.80616057713264</v>
      </c>
    </row>
    <row r="68" spans="2:8" ht="12.75">
      <c r="B68" s="17">
        <v>711</v>
      </c>
      <c r="C68" s="6" t="s">
        <v>112</v>
      </c>
      <c r="D68" s="21">
        <v>788645480</v>
      </c>
      <c r="E68" s="22">
        <v>1009624719</v>
      </c>
      <c r="F68" s="22">
        <v>960728322</v>
      </c>
      <c r="G68" s="22">
        <v>1128002709</v>
      </c>
      <c r="H68" s="103">
        <f t="shared" si="0"/>
        <v>17.411205974627244</v>
      </c>
    </row>
    <row r="69" spans="2:8" ht="13.5" customHeight="1">
      <c r="B69" s="17">
        <v>712</v>
      </c>
      <c r="C69" s="6" t="s">
        <v>425</v>
      </c>
      <c r="D69" s="21">
        <v>319615364</v>
      </c>
      <c r="E69" s="22">
        <v>312200276</v>
      </c>
      <c r="F69" s="22">
        <v>269586438</v>
      </c>
      <c r="G69" s="22">
        <v>353685639</v>
      </c>
      <c r="H69" s="103">
        <f aca="true" t="shared" si="1" ref="H69:H90">((G69/F69)-1)*100</f>
        <v>31.19563492285171</v>
      </c>
    </row>
    <row r="70" spans="2:8" ht="12.75">
      <c r="B70" s="17">
        <v>713</v>
      </c>
      <c r="C70" s="6" t="s">
        <v>426</v>
      </c>
      <c r="D70" s="21">
        <v>399675662</v>
      </c>
      <c r="E70" s="22">
        <v>378956270</v>
      </c>
      <c r="F70" s="22">
        <v>327842699</v>
      </c>
      <c r="G70" s="22">
        <v>574706238</v>
      </c>
      <c r="H70" s="103">
        <f t="shared" si="1"/>
        <v>75.29938588017787</v>
      </c>
    </row>
    <row r="71" spans="2:8" ht="24">
      <c r="B71" s="17"/>
      <c r="C71" s="9" t="s">
        <v>135</v>
      </c>
      <c r="D71" s="37">
        <f>SUM(D72:D74)</f>
        <v>1823837373</v>
      </c>
      <c r="E71" s="31">
        <f>SUM(E72:E74)</f>
        <v>2014880658</v>
      </c>
      <c r="F71" s="31">
        <f>SUM(F72:F74)</f>
        <v>2014880658</v>
      </c>
      <c r="G71" s="31">
        <f>SUM(G72:G74)</f>
        <v>2281885284</v>
      </c>
      <c r="H71" s="104">
        <f t="shared" si="1"/>
        <v>13.251634777467803</v>
      </c>
    </row>
    <row r="72" spans="2:8" ht="12.75">
      <c r="B72" s="17" t="s">
        <v>75</v>
      </c>
      <c r="C72" s="6" t="s">
        <v>427</v>
      </c>
      <c r="D72" s="21">
        <v>101263327</v>
      </c>
      <c r="E72" s="22">
        <v>105472823</v>
      </c>
      <c r="F72" s="22">
        <v>105472823</v>
      </c>
      <c r="G72" s="22">
        <v>124893618</v>
      </c>
      <c r="H72" s="103">
        <f t="shared" si="1"/>
        <v>18.413079737137593</v>
      </c>
    </row>
    <row r="73" spans="2:8" ht="24">
      <c r="B73" s="17" t="s">
        <v>77</v>
      </c>
      <c r="C73" s="6" t="s">
        <v>428</v>
      </c>
      <c r="D73" s="21">
        <v>1351122074</v>
      </c>
      <c r="E73" s="22">
        <v>1441829939</v>
      </c>
      <c r="F73" s="22">
        <v>1441829939</v>
      </c>
      <c r="G73" s="22">
        <v>1714391666</v>
      </c>
      <c r="H73" s="103">
        <f t="shared" si="1"/>
        <v>18.903874834853184</v>
      </c>
    </row>
    <row r="74" spans="2:8" ht="12.75">
      <c r="B74" s="17" t="s">
        <v>78</v>
      </c>
      <c r="C74" s="6" t="s">
        <v>429</v>
      </c>
      <c r="D74" s="21">
        <v>371451972</v>
      </c>
      <c r="E74" s="22">
        <v>467577896</v>
      </c>
      <c r="F74" s="22">
        <v>467577896</v>
      </c>
      <c r="G74" s="22">
        <v>442600000</v>
      </c>
      <c r="H74" s="103">
        <f t="shared" si="1"/>
        <v>-5.341975361470041</v>
      </c>
    </row>
    <row r="75" spans="2:8" ht="12.75">
      <c r="B75" s="17"/>
      <c r="C75" s="9" t="s">
        <v>132</v>
      </c>
      <c r="D75" s="37">
        <f>SUM(D76:D89)</f>
        <v>1447464307</v>
      </c>
      <c r="E75" s="31">
        <f>SUM(E76:E89)</f>
        <v>1024898812</v>
      </c>
      <c r="F75" s="31">
        <f>SUM(F76:F89)</f>
        <v>1024898812</v>
      </c>
      <c r="G75" s="31">
        <f>SUM(G76:G89)</f>
        <v>3198244383</v>
      </c>
      <c r="H75" s="104">
        <f t="shared" si="1"/>
        <v>212.05464827878052</v>
      </c>
    </row>
    <row r="76" spans="2:8" ht="24">
      <c r="B76" s="17" t="s">
        <v>1004</v>
      </c>
      <c r="C76" s="6" t="s">
        <v>1005</v>
      </c>
      <c r="D76" s="21"/>
      <c r="E76" s="32"/>
      <c r="F76" s="32"/>
      <c r="G76" s="22">
        <v>200000000</v>
      </c>
      <c r="H76" s="103"/>
    </row>
    <row r="77" spans="2:8" ht="24">
      <c r="B77" s="17" t="s">
        <v>1006</v>
      </c>
      <c r="C77" s="6" t="s">
        <v>1007</v>
      </c>
      <c r="D77" s="21"/>
      <c r="E77" s="32"/>
      <c r="F77" s="32"/>
      <c r="G77" s="22">
        <v>435323411</v>
      </c>
      <c r="H77" s="103"/>
    </row>
    <row r="78" spans="2:8" ht="24">
      <c r="B78" s="17" t="s">
        <v>361</v>
      </c>
      <c r="C78" s="6" t="s">
        <v>430</v>
      </c>
      <c r="D78" s="21">
        <v>30000000</v>
      </c>
      <c r="E78" s="32"/>
      <c r="F78" s="32"/>
      <c r="G78" s="22"/>
      <c r="H78" s="103"/>
    </row>
    <row r="79" spans="2:8" ht="24">
      <c r="B79" s="17" t="s">
        <v>1073</v>
      </c>
      <c r="C79" s="6" t="s">
        <v>1074</v>
      </c>
      <c r="D79" s="21" t="s">
        <v>624</v>
      </c>
      <c r="E79" s="32"/>
      <c r="F79" s="32">
        <v>13947816</v>
      </c>
      <c r="G79" s="22">
        <v>12900000</v>
      </c>
      <c r="H79" s="103">
        <f t="shared" si="1"/>
        <v>-7.5124019416373145</v>
      </c>
    </row>
    <row r="80" spans="2:8" ht="24">
      <c r="B80" s="17" t="s">
        <v>1008</v>
      </c>
      <c r="C80" s="6" t="s">
        <v>1009</v>
      </c>
      <c r="D80" s="21"/>
      <c r="E80" s="32"/>
      <c r="F80" s="32"/>
      <c r="G80" s="22">
        <v>239676589</v>
      </c>
      <c r="H80" s="103"/>
    </row>
    <row r="81" spans="2:8" ht="24">
      <c r="B81" s="17" t="s">
        <v>1071</v>
      </c>
      <c r="C81" s="6" t="s">
        <v>1072</v>
      </c>
      <c r="D81" s="21">
        <v>109737714</v>
      </c>
      <c r="E81" s="22">
        <v>176838491</v>
      </c>
      <c r="F81" s="22">
        <v>176838491</v>
      </c>
      <c r="G81" s="22">
        <v>759482142</v>
      </c>
      <c r="H81" s="103">
        <f t="shared" si="1"/>
        <v>329.47784597415506</v>
      </c>
    </row>
    <row r="82" spans="2:8" ht="24">
      <c r="B82" s="17" t="s">
        <v>362</v>
      </c>
      <c r="C82" s="6" t="s">
        <v>434</v>
      </c>
      <c r="D82" s="21">
        <v>86500000</v>
      </c>
      <c r="E82" s="32"/>
      <c r="F82" s="32"/>
      <c r="G82" s="22"/>
      <c r="H82" s="103"/>
    </row>
    <row r="83" spans="2:8" ht="24">
      <c r="B83" s="17" t="s">
        <v>433</v>
      </c>
      <c r="C83" s="6" t="s">
        <v>432</v>
      </c>
      <c r="D83" s="21">
        <v>100000000</v>
      </c>
      <c r="E83" s="32"/>
      <c r="F83" s="32"/>
      <c r="G83" s="22"/>
      <c r="H83" s="103"/>
    </row>
    <row r="84" spans="2:8" ht="24">
      <c r="B84" s="17" t="s">
        <v>363</v>
      </c>
      <c r="C84" s="6" t="s">
        <v>431</v>
      </c>
      <c r="D84" s="21">
        <v>11675860</v>
      </c>
      <c r="E84" s="22">
        <v>13947816</v>
      </c>
      <c r="F84" s="22"/>
      <c r="G84" s="22"/>
      <c r="H84" s="103"/>
    </row>
    <row r="85" spans="2:8" ht="24.75" customHeight="1">
      <c r="B85" s="17" t="s">
        <v>364</v>
      </c>
      <c r="C85" s="6" t="s">
        <v>435</v>
      </c>
      <c r="D85" s="21">
        <v>80450733</v>
      </c>
      <c r="E85" s="22">
        <v>76812505</v>
      </c>
      <c r="F85" s="22">
        <v>76812505</v>
      </c>
      <c r="G85" s="22">
        <v>68062241</v>
      </c>
      <c r="H85" s="103">
        <f t="shared" si="1"/>
        <v>-11.391718054241295</v>
      </c>
    </row>
    <row r="86" spans="2:8" ht="12.75">
      <c r="B86" s="17" t="s">
        <v>365</v>
      </c>
      <c r="C86" s="6" t="s">
        <v>436</v>
      </c>
      <c r="D86" s="21">
        <v>620000000</v>
      </c>
      <c r="E86" s="22">
        <v>384000000</v>
      </c>
      <c r="F86" s="22">
        <v>384000000</v>
      </c>
      <c r="G86" s="22">
        <v>384000000</v>
      </c>
      <c r="H86" s="117">
        <f t="shared" si="1"/>
        <v>0</v>
      </c>
    </row>
    <row r="87" spans="2:8" ht="12.75">
      <c r="B87" s="17" t="s">
        <v>1010</v>
      </c>
      <c r="C87" s="6" t="s">
        <v>1011</v>
      </c>
      <c r="D87" s="21"/>
      <c r="E87" s="22"/>
      <c r="F87" s="22"/>
      <c r="G87" s="22">
        <v>331500000</v>
      </c>
      <c r="H87" s="103"/>
    </row>
    <row r="88" spans="2:8" ht="12.75">
      <c r="B88" s="17" t="s">
        <v>366</v>
      </c>
      <c r="C88" s="6" t="s">
        <v>437</v>
      </c>
      <c r="D88" s="21">
        <v>409100000</v>
      </c>
      <c r="E88" s="22">
        <v>373300000</v>
      </c>
      <c r="F88" s="22">
        <v>373300000</v>
      </c>
      <c r="G88" s="22">
        <v>397300000</v>
      </c>
      <c r="H88" s="103">
        <f t="shared" si="1"/>
        <v>6.429145459416019</v>
      </c>
    </row>
    <row r="89" spans="2:8" ht="24">
      <c r="B89" s="17" t="s">
        <v>1012</v>
      </c>
      <c r="C89" s="6" t="s">
        <v>1013</v>
      </c>
      <c r="D89" s="21"/>
      <c r="E89" s="22"/>
      <c r="F89" s="22"/>
      <c r="G89" s="22">
        <v>370000000</v>
      </c>
      <c r="H89" s="103"/>
    </row>
    <row r="90" spans="2:8" ht="13.5" thickBot="1">
      <c r="B90" s="121" t="s">
        <v>783</v>
      </c>
      <c r="C90" s="122"/>
      <c r="D90" s="119">
        <f>D4+D71+D75</f>
        <v>33687158400</v>
      </c>
      <c r="E90" s="119">
        <f>E4+E71+E75</f>
        <v>27563700000</v>
      </c>
      <c r="F90" s="33">
        <f>F4+F71+F75</f>
        <v>39168200000</v>
      </c>
      <c r="G90" s="33">
        <f>G4+G71+G75</f>
        <v>32645898300</v>
      </c>
      <c r="H90" s="105">
        <f t="shared" si="1"/>
        <v>-16.652033282101296</v>
      </c>
    </row>
    <row r="91" spans="2:8" ht="23.25" customHeight="1">
      <c r="B91" s="127" t="s">
        <v>784</v>
      </c>
      <c r="C91" s="127"/>
      <c r="D91" s="127"/>
      <c r="E91" s="127"/>
      <c r="F91" s="127"/>
      <c r="G91" s="127"/>
      <c r="H91" s="127"/>
    </row>
    <row r="92" spans="2:8" ht="23.25" customHeight="1">
      <c r="B92" s="128" t="s">
        <v>1044</v>
      </c>
      <c r="C92" s="128"/>
      <c r="D92" s="128"/>
      <c r="E92" s="128"/>
      <c r="F92" s="128"/>
      <c r="G92" s="128"/>
      <c r="H92" s="128"/>
    </row>
    <row r="93" spans="2:8" ht="12.75" customHeight="1">
      <c r="B93" s="129" t="s">
        <v>1195</v>
      </c>
      <c r="C93" s="129"/>
      <c r="D93" s="129"/>
      <c r="E93" s="129"/>
      <c r="F93" s="129"/>
      <c r="G93" s="129"/>
      <c r="H93" s="129"/>
    </row>
    <row r="101" ht="12.75">
      <c r="C101" t="s">
        <v>624</v>
      </c>
    </row>
  </sheetData>
  <mergeCells count="5">
    <mergeCell ref="B93:H93"/>
    <mergeCell ref="B90:C90"/>
    <mergeCell ref="B2:H2"/>
    <mergeCell ref="B91:H91"/>
    <mergeCell ref="B92:H92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</dc:creator>
  <cp:keywords/>
  <dc:description/>
  <cp:lastModifiedBy>Biblioteca</cp:lastModifiedBy>
  <cp:lastPrinted>2007-09-28T23:15:14Z</cp:lastPrinted>
  <dcterms:created xsi:type="dcterms:W3CDTF">2006-12-22T20:34:12Z</dcterms:created>
  <dcterms:modified xsi:type="dcterms:W3CDTF">2007-09-28T23:15:57Z</dcterms:modified>
  <cp:category/>
  <cp:version/>
  <cp:contentType/>
  <cp:contentStatus/>
</cp:coreProperties>
</file>